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52" i="1"/>
  <c r="C452"/>
  <c r="D451"/>
  <c r="C451"/>
  <c r="C450"/>
  <c r="D449"/>
  <c r="C449"/>
  <c r="D432"/>
  <c r="C432"/>
  <c r="D429"/>
  <c r="C429"/>
  <c r="D422"/>
  <c r="C422"/>
  <c r="C417"/>
  <c r="C357"/>
  <c r="C358" s="1"/>
  <c r="E358" s="1"/>
  <c r="D385"/>
  <c r="D386"/>
  <c r="C385"/>
  <c r="C386" s="1"/>
  <c r="E386" s="1"/>
  <c r="C355"/>
  <c r="D355"/>
  <c r="D352"/>
  <c r="C352"/>
  <c r="D323"/>
  <c r="C323"/>
  <c r="E320"/>
  <c r="E319"/>
  <c r="D298"/>
  <c r="C298"/>
  <c r="E297"/>
  <c r="E215"/>
  <c r="D207"/>
  <c r="C207"/>
  <c r="D204"/>
  <c r="C204"/>
  <c r="C112"/>
  <c r="C109" s="1"/>
  <c r="C123"/>
  <c r="C124" s="1"/>
  <c r="E124" s="1"/>
  <c r="D139"/>
  <c r="E139" s="1"/>
  <c r="C139"/>
  <c r="D147"/>
  <c r="C147"/>
  <c r="E149"/>
  <c r="E148"/>
  <c r="E145"/>
  <c r="E146"/>
  <c r="E143"/>
  <c r="E142"/>
  <c r="E141"/>
  <c r="E140"/>
  <c r="D171"/>
  <c r="C171"/>
  <c r="E172"/>
  <c r="E170"/>
  <c r="E169"/>
  <c r="D168"/>
  <c r="E168" s="1"/>
  <c r="C168"/>
  <c r="E167"/>
  <c r="E166"/>
  <c r="E165"/>
  <c r="E164"/>
  <c r="C107"/>
  <c r="C81"/>
  <c r="C68"/>
  <c r="C63"/>
  <c r="C54"/>
  <c r="C45"/>
  <c r="C42"/>
  <c r="E88"/>
  <c r="E87"/>
  <c r="C39"/>
  <c r="C8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5"/>
  <c r="E324"/>
  <c r="E323"/>
  <c r="E322"/>
  <c r="E321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6"/>
  <c r="E295"/>
  <c r="E294"/>
  <c r="E293"/>
  <c r="E292"/>
  <c r="E291"/>
  <c r="E290"/>
  <c r="E289"/>
  <c r="E288"/>
  <c r="E283"/>
  <c r="E282"/>
  <c r="E281"/>
  <c r="E280"/>
  <c r="E279"/>
  <c r="E278"/>
  <c r="E277"/>
  <c r="E276"/>
  <c r="E275"/>
  <c r="E274"/>
  <c r="E273"/>
  <c r="E272"/>
  <c r="E271"/>
  <c r="E270"/>
  <c r="E265"/>
  <c r="E264"/>
  <c r="E263"/>
  <c r="E262"/>
  <c r="E261"/>
  <c r="E260"/>
  <c r="E259"/>
  <c r="E258"/>
  <c r="E255"/>
  <c r="E254"/>
  <c r="E253"/>
  <c r="E252"/>
  <c r="E251"/>
  <c r="E250"/>
  <c r="E249"/>
  <c r="E248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4"/>
  <c r="E213"/>
  <c r="E212"/>
  <c r="E211"/>
  <c r="E210"/>
  <c r="E209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63"/>
  <c r="E162"/>
  <c r="E161"/>
  <c r="E160"/>
  <c r="E157"/>
  <c r="E156"/>
  <c r="E155"/>
  <c r="E154"/>
  <c r="E153"/>
  <c r="E152"/>
  <c r="E151"/>
  <c r="E150"/>
  <c r="E138"/>
  <c r="E137"/>
  <c r="E136"/>
  <c r="E135"/>
  <c r="E134"/>
  <c r="E133"/>
  <c r="E132"/>
  <c r="E131"/>
  <c r="E128"/>
  <c r="E127"/>
  <c r="E126"/>
  <c r="E125"/>
  <c r="E123"/>
  <c r="E122"/>
  <c r="E121"/>
  <c r="E120"/>
  <c r="E119"/>
  <c r="E118"/>
  <c r="E117"/>
  <c r="E116"/>
  <c r="E115"/>
  <c r="E114"/>
  <c r="E112"/>
  <c r="E111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0"/>
  <c r="E19"/>
  <c r="E18"/>
  <c r="E17"/>
  <c r="E16"/>
  <c r="E15"/>
  <c r="E10"/>
  <c r="E9"/>
  <c r="E8"/>
  <c r="E7"/>
  <c r="E6"/>
  <c r="E109" l="1"/>
  <c r="C110"/>
  <c r="E110" s="1"/>
  <c r="C113"/>
  <c r="E113" s="1"/>
  <c r="E147"/>
  <c r="E144"/>
  <c r="E171"/>
</calcChain>
</file>

<file path=xl/sharedStrings.xml><?xml version="1.0" encoding="utf-8"?>
<sst xmlns="http://schemas.openxmlformats.org/spreadsheetml/2006/main" count="459" uniqueCount="221">
  <si>
    <t>№ п/п</t>
  </si>
  <si>
    <t>Наименование муниципальной       программы</t>
  </si>
  <si>
    <t>краевой бюджет</t>
  </si>
  <si>
    <t>местный бюджет</t>
  </si>
  <si>
    <t xml:space="preserve">1.1. Подпрограмма  «Повышение   сбалансированности   и устойчивости  бюджетной  системы», всего </t>
  </si>
  <si>
    <t>1.1.2. Основное мероприятие "Выравнивание бюджетной обеспеченности поселений Красногвардейского района в результате  осуществления мер финансовой  поддержки муниципальных образований Красногвардейского района"</t>
  </si>
  <si>
    <t>Мероприятие "Дотации на выравнивание бюджетной обеспеченности поселений из районного фонда финансовой поддержки"</t>
  </si>
  <si>
    <t>Мероприятие "Дотации на  поддержку мер по обеспечению  сбалансированности бюджетов поселений"</t>
  </si>
  <si>
    <t>Мероприятие " Иные межбюджетные трансферты на награждение победителей смотра-конкурса "На лучшую организацию и проведение работ по благоустройству, санитарной очистке и озеленение населенных пунктов среди поселений Красногвардейского района"</t>
  </si>
  <si>
    <t>1.2. Подпрограмма 2 «Обеспечение реализации муниципальной программы Красногвардейскогомуниципального  района "Управление финансами" и общепрограммные мероприятия"</t>
  </si>
  <si>
    <t xml:space="preserve"> </t>
  </si>
  <si>
    <t>1.2.1.Основное мероприятие "Обеспечение деятельности финансового управления по реализации Программы"</t>
  </si>
  <si>
    <t xml:space="preserve"> Мероприятие 2.2.1.  "Расходы на обеспечение функций органов местного самоуправления"</t>
  </si>
  <si>
    <t>Мероприятие 2.2.2.  "Расходы на выплаты по оплате труда работников органов местного самоуправления"</t>
  </si>
  <si>
    <t xml:space="preserve">  Мероприятие 2.2.3. "Расходы, связанные с реализацией мероприятий по информатизации органов местного самоуправления"</t>
  </si>
  <si>
    <t xml:space="preserve"> 2.1.Подпрограмма «Организация культурно-досуговой деятельности»  </t>
  </si>
  <si>
    <t xml:space="preserve"> краевой бюджет</t>
  </si>
  <si>
    <t xml:space="preserve">2.1.1.Основное мероприятие 1                                                           "Организация и проведение  культурно-массовых и досуговых мероприятий" </t>
  </si>
  <si>
    <t>Мероприятие "Расходы, связанные с обеспечением деятельности учреждений (оказание услуг) в сфере культуры и кинематографии"</t>
  </si>
  <si>
    <t>Мепроприятие "Расходы, связанные с реализацией мероприятий по поддержки казачьего общества в Красногвардейском районе"</t>
  </si>
  <si>
    <t>Расходы,  связанные  с  реализацией  мероприятия  по  проведению  капитального  ремонта  здания  МБУ  "Межпоселенческое  социально-культурное  объединение КМР СК"</t>
  </si>
  <si>
    <t>2.1.2.Основное мероприятие  2 "Социальная поддержка работников муниципальных учреждений культуры"</t>
  </si>
  <si>
    <t>Мероприятие "Меры социальной поддержки отдельных категорий граждан, работающих и проживающих в сельской местности"</t>
  </si>
  <si>
    <t xml:space="preserve">2.2.Подпрограмма «Развитие системы библиотечного обслуживания населения»  </t>
  </si>
  <si>
    <t>2.2.1.Основное мероприятие1 "Осуществление библиотечного, библиографического и информационного обслуживания населения"</t>
  </si>
  <si>
    <t>Мероприятие "Расходы связанные с обеспечением деятельности (оказание услуг) бибилиотек</t>
  </si>
  <si>
    <t>Мероприятие "Расходы связанные с реализацией  мероприятий по комплектованию  книжного фонда муниципальной  библиотеки"</t>
  </si>
  <si>
    <t>Мероприятие "Иные межбюджетные трансферты из бюджетов муниципальных районов, передаваемые бюджетам поселений на  осуществление части полномочий по решению вопросов местного значения в соответствии с заключенными  соглашениями"</t>
  </si>
  <si>
    <t>2.2.2.Основное мероприятие 2 "Социальная поддержка работников муниципальных учреждений культуры"</t>
  </si>
  <si>
    <t>2.3.Подпрограмма «Развитие дополнительного образования детей в сфере культуры и искусства Красногвардейского муниципального района», всего</t>
  </si>
  <si>
    <t>2.3.1.Основное мероприятие 1 "Обеспечение предоставления дополнительного образования"</t>
  </si>
  <si>
    <t>Мероприятие "Расходы, связанные с обеспечением деятельности (оказание услуг) учреждений дополнительного образования в сфере культуры и искусства"</t>
  </si>
  <si>
    <t>2.3.2.Основное мероприятие 2 "Социальная поддержка педагогических  работников "</t>
  </si>
  <si>
    <t>Мероприятие "Субвенции на предоставление мер  социальной поддержки по оплате жилых  помещений, отопление и освещения  педагогическим работникам  образовательных учреждений,  проживающим  и работающим в сельской  местности,  рабочих поселках (поселках  городского типа)</t>
  </si>
  <si>
    <t xml:space="preserve">2.4. Подпрограмма «Обеспечение реализации муниципальной  ПрограммыКрасногвардейского муниципального района "Развитие культуры Красногвардейского муниципального района Ставропольского края и общепрограммные мероприятия </t>
  </si>
  <si>
    <t>2.4.1.Основное мероприятие 1 "Обеспечение реализации Программы"</t>
  </si>
  <si>
    <t>Мероприятие "Расходы связанные с обеспечением  деятельности (оказание услуг),  межпоселенченского центра по  обслуживанию учреждений культуры"</t>
  </si>
  <si>
    <t>Мероприятие "Расходы на выплаты по оплате труда работников местного самоуправления"</t>
  </si>
  <si>
    <t>Мероприятие "Расходы на обеспечение функций органов местного самоуправления"</t>
  </si>
  <si>
    <t>Мероприятия "Расходы, связаные с реализацией мероприятий по информатизации органов местного самоуправления""</t>
  </si>
  <si>
    <t>3.1. Подпрограмма «Развитие дошкольного, общего и дополнительного образования»</t>
  </si>
  <si>
    <t>3.1.1.Основное мепрориятие 1 "Обеспечение предоставления бесплатного дошкольного образования"</t>
  </si>
  <si>
    <t>Мероприятие "Расходы на обеспечение деятельности (оказания услуг) муниципальных учреждений"</t>
  </si>
  <si>
    <t>Мероприятие "Расходы, связанные с обеспечением питания в детских дошкольных учреждениях"</t>
  </si>
  <si>
    <t>Мероприятие "Субвенции на компенсацию  части платы, взимаемой с родителей (законных представителей) за присмотр и  уход за детьми, посещающими  образовательные организации, реализующие  образовательные программы дошкольного образования"</t>
  </si>
  <si>
    <t>Мероприятие "Субвенции на обеспечение  государственных гарантий реализации прав  на получение общедоступного и бесплатного дошкольного образования  в муниципальных  дошкольных и общеобразовательных  организациях и на финансовое обеспечение  получения дошкольного образования  в  частных дошкольных  и частных  образовательных организациях"</t>
  </si>
  <si>
    <t>3.1.2. Основное мероприятие 2 "Обеспечение предоставления бесплатного общего образования"</t>
  </si>
  <si>
    <t>Меропритяие "Расходы  на обеспечение деятельности (оказание услуг) муниципальных учреждений"</t>
  </si>
  <si>
    <t>Мероприятие "Расходы за счет целевых средств и безвозмездных поступлений "</t>
  </si>
  <si>
    <t>Мероприятие "Расходы  связанные с реализацией мероприятий по оздоровлению детей"</t>
  </si>
  <si>
    <t>Меропритяие "Расходы связанные с реализацией мероприятий по организации труда несовершеннолетних граждан"</t>
  </si>
  <si>
    <t>Мероприятие "Расходы связанные с мероприятиями по софинансированию расходов на создание в общеобразовательных  организациях, расположенных в сельской  местности, условий  для занятий физической культурой и спортом"</t>
  </si>
  <si>
    <t>Мероприятие " Расходы связанные с  реализацией мероприятий по оплате труда  работникам участвующим в увеличении доходов бюджета муниципального района"</t>
  </si>
  <si>
    <t>Меропритяие "Субвенции на обеспечение  государственных гарантий реализации прав на  получение общедоступного и бесплатного  начального общего, основного общего,  среднего общего образования в  муниципальных общеобразовательных организациях, а также обеспечение  дополнительного образования детей в  муниципальных общеобразовательных  организациях и на финансовое обеспечение  получения начального общего, основного  общего, среднего общего образования в  частных общеобразовательных организациях"</t>
  </si>
  <si>
    <t>3.1.3.Основное мероприятие 3 "Обеспечение предоставления дополнительного образования"</t>
  </si>
  <si>
    <t>мероприятие 1 "расходы  связанные  с  обеспечением  деятельности (оказания  услуг) дополнительного образования"</t>
  </si>
  <si>
    <t>мероприятие  2 "Расходы  за  счет  целевых средств  и  безвозмездных  поступлений</t>
  </si>
  <si>
    <t>мероприятие 3 "Расходы связанные  с  реализацией  мероприятий  по  оплате  труда  работникам,  учавствующим  в  увеличении  доходов  бюджета  муниципального  района</t>
  </si>
  <si>
    <t>мероприятие 4" Субсидии  на  повышение  заработной  платы  педагогических  работников  муниципальных   образовательных  организаций  дополнительного  образования  детей</t>
  </si>
  <si>
    <t>3.1.4. Основное мероприятие 4 "Социальная поддержка граждан"</t>
  </si>
  <si>
    <t>Меропритяие "Субвенции на 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типа)"</t>
  </si>
  <si>
    <t>3.2 Подпрограмма «Обеспечение реализации муниципальной программы Красногвардейского муниципального района  "Развитие образования Красногвардейского муниципального района Ставропольского края» и общепорграммные мероприятия</t>
  </si>
  <si>
    <t xml:space="preserve">3.2.1 Основное меропритяие "Обеспечение деятельности по поддержке одаренных детей" </t>
  </si>
  <si>
    <t>3.2.2.Основное мероприятие "Обеспечение реализации программы"</t>
  </si>
  <si>
    <t>Меропритяие "Расходы на выплаты по оплате труда работников органов местного самоуправления"</t>
  </si>
  <si>
    <t>Мероприятие "Расходв связанные с реализацией мероприятий по информации органов местного самоуправления"</t>
  </si>
  <si>
    <t>3.3. Подпрограмма "Государственная поддержка детей-сирот и детей, оставшихся без попечения родителей"</t>
  </si>
  <si>
    <t>3.3.1.Основное мероприятие "Защита прав и законных интересов детей-сирот и детей, оставшихся без попечения"</t>
  </si>
  <si>
    <t>Меропритяие "Субвенции на выплату денежных средств на содержание ребенка опекуну (попечетелю)</t>
  </si>
  <si>
    <t>Мероприятие "Субвенции на реализацию Закона Ставропольского края  "О наделении  органов местного самоуправления муниципальных районов и городских округов в Ставропольском крае отдельными государственными полномочиями  Ставропольскогок края  по организации и осуществлению деятельности по опеке и  попечительству" в области образования"</t>
  </si>
  <si>
    <t>Мерпориятие "Субвенции на выплату единовременного пособия усыновителям"</t>
  </si>
  <si>
    <t>4.1. Подпрограмма  1 "Профилактика терроризма и эксстемизм,минимизация и или (ликвидация)  последствий его проявлений"</t>
  </si>
  <si>
    <t>4.1.1.Основное мероприятие 1 " Информационная пропагандистская работа по профилактике правонарушений"</t>
  </si>
  <si>
    <t>Мероприятие "Расходы на организацию освещения в средствах массовой  информации публикаций по  предупреждению терроризма, экстремизма и правонарушений"</t>
  </si>
  <si>
    <t>Мероприятие "Расходы на закупку и изготовление учебных пособий, стендов, плакатов, листовок по профилактике правонарушений анти экстремистической  и антитеррористической направленности"</t>
  </si>
  <si>
    <t>4.1.2.Основное мероприятие "Создание безопасных условий функцинирования объектов  учреждений  подведрмственных органам местного самоуправления Красногвардейского района"</t>
  </si>
  <si>
    <t>Мероприятие "Расходы на  ограждение, оборудование техническими   средствами, организация охраны  объектов муниципальной собственности"</t>
  </si>
  <si>
    <t>Мероприятие "Расходы на минимизацию и (или) ликвидацию последствий проявлений терроризма и экстремизма на территории Красногвардейского района"</t>
  </si>
  <si>
    <t>4.2.Подпрограмма 2 "Внедрение комплексной автоматизированной системы "Безопасный город (район)"</t>
  </si>
  <si>
    <t>4.2.1.Основное мероприятие 1 "Построение (развитие) АПК "Безопасный город"</t>
  </si>
  <si>
    <t>Мероприятие "Расходы на приобритение, установку систем видионаблюдения в местах массового пребывания граждан, систем оповещения, информирования населения об угрозе и возникновений чрезвычайных ситуаций, интеграция сиситем в аппаратно- программный комплекс"</t>
  </si>
  <si>
    <t>Меропритяе "Расходы на техническое обслуживание, ремонт, содержание аппаратно-программного комплекса"</t>
  </si>
  <si>
    <t>внебюджетные источники</t>
  </si>
  <si>
    <t xml:space="preserve">5.1. Подпрограмма «Поддержка субъектов малого и  среднего предпринимательства в Красногвардейском муниципальном районе» </t>
  </si>
  <si>
    <t>5.1.1 Основное мероприятие 1 "Оказание финансовой поддержки субъектам малого и среднего предпринимательства Красногвардейского муниципального района Ставропольского края"</t>
  </si>
  <si>
    <t>Мероприятие "Предоставление за счет средств бюджета Красногвардейского муниципального района субсидий на оплату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организациях, а также грантов начинающим субъектам малого предпринимательства на создание на территории Красногвардейского  района собственного бизнеса"</t>
  </si>
  <si>
    <t>5.1.2.Основное мероприятие "Совершенствование организационной и информационной поддержки субъектов малого и среднего предпринимательства в Красногвардейском муниципальном  районе Ставропольском крае"</t>
  </si>
  <si>
    <t>Мероприятие "Опубликование в районных средствах массовой информации статей, публикаций и информационных материалов о развитии и поддержке субъектов малого и среднего предпринимательства в районе и Ставропольском крае"</t>
  </si>
  <si>
    <t>Мероприятие  "Проведение конкурсов среди субъектов малого и среднего предпринимательства, а также  организация проведения празднования «Дня российского предпринимательства"</t>
  </si>
  <si>
    <t>5.2.Подпрограмма «Развитие потребительского рынка  в Красногвардейском муниципальном районе», всего</t>
  </si>
  <si>
    <t>Мероприятие  "Организация участия субъектов предпринимательской деятельности сферы торговли, общественного питания и бытового обслуживания в краевых конкурсах и выставках"</t>
  </si>
  <si>
    <t>Мероприятие "Мероприятия по защите прав потребителей в Красногвардейском муниципальном районе"</t>
  </si>
  <si>
    <t>Мероприятие  "Реализация на территории Красногвардейского муниципального района информационно-маркетингового проекта «Покупай ставропольское!»</t>
  </si>
  <si>
    <t xml:space="preserve">5.3. Подпрограмма «Создание благоприятного инвестиционного климата на территории Красногвардейского муниципального района» </t>
  </si>
  <si>
    <t>5.3.1.Основное мероприятие  "Формирование положительного  инвестиционного имиджа и 
пропаганда Красногвардейского района Ставропольского края"</t>
  </si>
  <si>
    <t>Мероприятие "Создание и размещение в средствах массовой информации, буклетах, на рекламных щитах, выставочных стендах, на мониторах или информационно-телекоммуникационной сети "Интернет" рекламно-информационных материалов о торгово-экономическом, инвестиционном потенциале Красногвардейского района Ставропольского края", а также участие в работе семинаров, производственных конференций и других мероприятиях, посвященных проблемам и вопросам, возникающим впроцессе инвестиционной деятельности</t>
  </si>
  <si>
    <t>5.3.2.  Основное мероприятие "Оказание муниципальной поддержки за счет средств Красногвардейского муниципального района юридическим лицам и индивидуальным предпринимателям, реализующим инвестиционные проекты на территории Красногвардейского муниципального района"</t>
  </si>
  <si>
    <t>Мероприятие 3.2.1. "Оказание финансовой помощи для присоединения к инженерной инфраструктуре"</t>
  </si>
  <si>
    <r>
      <t xml:space="preserve">5.4. Подпрограмма  </t>
    </r>
    <r>
      <rPr>
        <sz val="9"/>
        <color indexed="8"/>
        <rFont val="Times New Roman"/>
        <family val="1"/>
        <charset val="204"/>
      </rPr>
      <t>«</t>
    </r>
    <r>
      <rPr>
        <sz val="12"/>
        <color indexed="8"/>
        <rFont val="Times New Roman"/>
        <family val="1"/>
        <charset val="204"/>
      </rPr>
      <t xml:space="preserve">Информационная система обеспечения      градостроительной деятельности в Красногвардейском муниципальном районе», всего </t>
    </r>
  </si>
  <si>
    <t>5.4.1. Основное мероприятие "Разработка документации по градостроительной деятельности"</t>
  </si>
  <si>
    <t>Мероприятие "Подготовка документов территориального планирования, градостроительного зонирования и планировки территории"</t>
  </si>
  <si>
    <t>Мероприятие  "Подготовка документов по геодезическим и картографическим материалам"</t>
  </si>
  <si>
    <t>5.5.Подпрограмма «Противодействие коррупции в сфере деятельности администрации Красногвардейского муниципального района Ставропольского края » (далее для целей настоящего пункта – Подпрограмма</t>
  </si>
  <si>
    <t>5.5.1. Основное мероприятие 1 "Организация антикоррупционного просвещения и пропаганды в Красногвардейском районе в целях формирования в обществе нетерпимого отношения к коррупции"</t>
  </si>
  <si>
    <t>Мероприятие  "Разработка и  изготовление печатной продукции антикоррупционного содержания", а также реализация плана мероприятий по противодействию коррупции в администрации Красногвардейского муниципального района и организация взаимодействия администрации Красногвардейского муниципального района с организациями, общественными объединениями и населением Красногвардейского района по вопросам  противодействия коррупции"</t>
  </si>
  <si>
    <t>5.5.2.Основное мероприятие 2 "Организация предоставления услуг в электронном виде"</t>
  </si>
  <si>
    <t>Мероприятие  "Перевод в электронный вид муниципальных услуг Красногвардейского муниципального района Ставропольского края"</t>
  </si>
  <si>
    <t>5.6. Подпрограмма «Снижение административных барьеров, оптимизация и повышение качества предоставления государственных и муниципальных услуг в Красногвардейском  районе, в том числе на базе многофункционального центра предоставления государственных и муниципальных услуг в Красногвардейском районе»</t>
  </si>
  <si>
    <t>5.6.1. Основное мероприятие "Повышение доступности государственных и муниципальных услуг, предоставляемых по принципу "одного окна"</t>
  </si>
  <si>
    <t>6.1. Подпрограмма «Развитие физической культуры и спорта в Красногвардейском районе», всего:</t>
  </si>
  <si>
    <t xml:space="preserve">6.1.1. Основное  мероприятие  "Мероприятие, направленные  на  поддержку  физической  культуры  и  спорта" </t>
  </si>
  <si>
    <t xml:space="preserve"> Мероприятие "Проведение  спортивных  мероприятий,  участие  в  краевых,  всероссийских  спортивных  соревнованиях"</t>
  </si>
  <si>
    <t>Мероприятие "Субсидии на расходы связанные с материально - техническим укреплением спортивной базы"</t>
  </si>
  <si>
    <t>6.2. Подпрограмма «Организация молодежной политики в Красногвардейском районе  и  общепрограммные  мероприятия»</t>
  </si>
  <si>
    <t>6.2.1.Основное мероприятие "Обеспечение реализации программы"</t>
  </si>
  <si>
    <t>Мероприятие "Обеспечение деятельности (оказание услуг) учреждения"</t>
  </si>
  <si>
    <t>Мероприятие "Проведение  районных  акций,  фестивалей,  форумов,  чемпионатов  и  и  обеспечение  участия  в  краевых,  всероссийских  мероприятиях,  акциях, форумах,  фестивалях,  чемпионатах"</t>
  </si>
  <si>
    <t>7.1.Подпрограмма  1 "Развитие растеневодства в Красногвардейском муниципальном районе Ставропольского края "</t>
  </si>
  <si>
    <t>7.1.1.Основное мероприятие 1 "Повышение  плодородия земель  сельскохозяйственного назначения  в Красногвардейском районе"</t>
  </si>
  <si>
    <t>Мероприятие "Субвенции на оказание несвязанной поддержки  сельскохозяйственным  товаропроизводителями в области  растеневодства"</t>
  </si>
  <si>
    <t>7.1.2.Основное мероприятие 2 "Борьба с иксодовыми клещами - переносчиками крымской геморрагической лихорадки в природных биотопах (на пастбищах)</t>
  </si>
  <si>
    <t>Мероприятие "Субвенции на  организацию и проведение мероприятий по борьбе с иксодовыми клещами - переносчиками Крымской  геморрагической лихорадки в природных биотопах"</t>
  </si>
  <si>
    <t xml:space="preserve"> федеральный бюджет</t>
  </si>
  <si>
    <t>8.1.Подпрограмма 1 "Социальное обеспечение  населения Красногвардейского  муниципального района</t>
  </si>
  <si>
    <t>8.1.1.Основное мероприятие 1 "Предоставление  мер социальной поддержки отдельным  категориям граждан"</t>
  </si>
  <si>
    <t>Мероприятие "Субвенции на  обеспечение мер социальной поддержки  ветеранов труда Ставропольского края"</t>
  </si>
  <si>
    <t>Мероприятие "Субвенции на  обеспечение мер социальной поддержки реабилитированных лиц,  при знанных пострадавшими от  политических репрессий"</t>
  </si>
  <si>
    <t>Мероприятие " Субвенции на обеспечение мер  социальной поддержки ветеранов труда и тружеников тыла"</t>
  </si>
  <si>
    <t>Мероприятие "Субвенции на ежемесячную денежную выплату семьям погибших ветеранов боевых действий"</t>
  </si>
  <si>
    <t xml:space="preserve">Мероприятие "Субвенции на предоставление государственной  социальной помощи малоимущим семьям,  малоимущим одиноко проживающим  гражданам"   </t>
  </si>
  <si>
    <t>Мероприятие "Иные межбюджетные трансферты на выплату  социального пособия на погребение"</t>
  </si>
  <si>
    <t>Мероприятие "Субвенции на оплату  жилищно-коммунальных услуг отдельным категориям граждан"</t>
  </si>
  <si>
    <t>Мероприятие "Субвенции на предоставление  гражданам субсидий на оплату жилого помещения и коммунальных услуг"</t>
  </si>
  <si>
    <t>Мероприятие "Субвенции на осуществление переданного полномочия  Российской Федерации по обеспечению  ежегодной денежной выплаты лицам,  награжденным  нагрудным знаком  "Почетный донор России", "Почетный  донор СССР"</t>
  </si>
  <si>
    <t>Мероприятие "Субвенции на выплату  инвалидам компенсаций  страховых премий по договорам  обязательного страхования гражданской  ответственности влдельцев транспортных  средств в соотвествии с Федеральным  законом от  25 апреля  2002 года № 40-ФЗ "Об обязательном страховании  гражданской ответственности владельцев  транспортных средств"</t>
  </si>
  <si>
    <t>Мероприятие "Субвенции на предоставление компенсации расходов на уплату  взноса  на  капитальный ремонт общего  имущества в многоквартироном доме отдельным категориям граждан"</t>
  </si>
  <si>
    <t>8.1.2.Основное мероприятие 2 "Предоставление мер социальной поддержки семьям и детям"</t>
  </si>
  <si>
    <t>Мероприятия "Субвенции на выплату государственных пособий лицам, не подлежащим обязательному  социальному страхованию на случай  временной нетрудоспособности и в связи с материнством, и лицам, уволенным в связи  с ликвидацией организации (прекращением деятельности, полномочий  физическими лицами, в соотвествии с Федеральным законом т 19 мая 1995 года  № 81-ФЗ "О  государственных пособиях  гражданам имеющим детей"</t>
  </si>
  <si>
    <t>Мероприятие "Субвенции на выплату ежемесячного пособия на ребенка"</t>
  </si>
  <si>
    <t>Мероприятие "Субвенции на выплату ежемесячного социального пособия  на проезд студентам"</t>
  </si>
  <si>
    <t>Мероприятие "Субвенции на выплату ежемесячной денежной компенсации на каждого ребенка в возрасте до 18 лет  многодетным семьям"</t>
  </si>
  <si>
    <t>Мероприятие "Субвенции на выплату ежегодной денежной компенсации многодетным семьям на каждого из детей не старше 18 лет, обучающихся в общеобразовательных организациях, на приобритение комплекта школьной одежды, спортивной одежды и обуви и школьных письменных принадлежностей"</t>
  </si>
  <si>
    <t>8.2.Подрограмма 2 "Обеспечение реализации муниципальной Программы Красногвардейского муниципального района "Социальная поддержка граждан в Красногвардейском муниципальном  районе Ставропольского края" и общепрограммные мероприятия</t>
  </si>
  <si>
    <t>8.2.1.Основное мероприятие 1 "Обеспечение реализации Программы"</t>
  </si>
  <si>
    <t>Мероприятие "Субвенции на осуществление отдельных государственных полномочий в области труда и социальной защиты отдельных категорий граждан"</t>
  </si>
  <si>
    <t>9.1.1.Основное мероприятие1 "Проведение мероприятий по энергосбережению и повышению энергетической эффективености систем коммунальной инфраструктуры"</t>
  </si>
  <si>
    <t>9.1.2.Основное мероприятие 2 "Повышение тепловой защиты и утепление зданий, строений, сооружений"</t>
  </si>
  <si>
    <t>10.1.1.Основное мероприятие 1 "Организация деятельности по предупреждению аварийности"</t>
  </si>
  <si>
    <t>Расходы  на  изготовление  банеров  по  тематике  безопасности  дорожного  движения</t>
  </si>
  <si>
    <t>10.1.2.Основное мероприятие 2 "Профилактика детского дорожно - транспортного травматизма"</t>
  </si>
  <si>
    <t>Мероприятие "Расходы по проведению социально - профилактических мероприятий по предупреждению детского дорожного - транспортного травматизма,  подписка на детские газетные издания"</t>
  </si>
  <si>
    <t>Мероприятие "Расходы на проведение обучения водительского состава, содержание, ремонт и техобслуживание транспортных средств"</t>
  </si>
  <si>
    <t>Всего по муниципальным программам:</t>
  </si>
  <si>
    <t>за счет средств федерального бюджета</t>
  </si>
  <si>
    <t>за счет средств краевого бюджета</t>
  </si>
  <si>
    <t xml:space="preserve">за счет средств местного бюджета   </t>
  </si>
  <si>
    <t>Руководитель отдела экономического развития  администрации Красногвардейского муниципального района</t>
  </si>
  <si>
    <t>О.С. Лесниченко</t>
  </si>
  <si>
    <t>Рындина  Г.В. тел. (86541) 2-47-16</t>
  </si>
  <si>
    <t>Расходы  связанные с  реализацией  мероприятий  по  развитию муниципальной  службы</t>
  </si>
  <si>
    <t>Мепроприятие "Расходы связанные с реализацией мероприятий по подготовке и  проведению годовщины Победы в Великой отечественной войне 1941-1945годов в Красногвардейском районе"</t>
  </si>
  <si>
    <r>
      <t>С</t>
    </r>
    <r>
      <rPr>
        <sz val="12"/>
        <color indexed="8"/>
        <rFont val="Times New Roman"/>
        <family val="1"/>
        <charset val="204"/>
      </rPr>
      <t>убвенциина предоставление ежегодной выплаты гражданамРФ родившихся на территории Союза Советских Социалистических Респулик, а также на иных территориях, которые на дату Великой Отечественной войны входили в его состав, не достигшим совершенолетия на 3 сентября 1945 г и постоянно проживающим на территории СК</t>
    </r>
  </si>
  <si>
    <t>Субвенции на выплату денежной компенсации семьям в которых в период с 1 января 2011 года по 31 декабря 2015 года родился третий и последующий ребенок</t>
  </si>
  <si>
    <t>Мероприятие "Расходы на проведение работ по текущему ремонту системы отопления в зданиях муниципальной собственности КМР СК"</t>
  </si>
  <si>
    <t>Субсидии на проведение работ по замене оконных блоков в муниципальных общеобразовательных организациях</t>
  </si>
  <si>
    <t>Расходы на размещение информации в средствах массовой информации</t>
  </si>
  <si>
    <t>Мероприятие "Обслуживание муниципального долга Красногвардейского района"</t>
  </si>
  <si>
    <t>Предусмотрено муниципальной программой ( с изменениями) на 2020год</t>
  </si>
  <si>
    <t>1. Управление финансами,  всего:</t>
  </si>
  <si>
    <t>2. Развитие культуры, всего</t>
  </si>
  <si>
    <t>3. Развитие образования,  всего:</t>
  </si>
  <si>
    <t xml:space="preserve">4. Профилактика правонарушений, всего </t>
  </si>
  <si>
    <t>5. Развитие экономики, малого и среднего бизнеса, улучшение инвестиционного климата, всего</t>
  </si>
  <si>
    <t xml:space="preserve">6. Развитие физической  культуры, спорта и молодежная политика, всего </t>
  </si>
  <si>
    <t>7. Развитие  сельского хозяйства , всего</t>
  </si>
  <si>
    <t xml:space="preserve">8. Социальная поддержка граждан, всего </t>
  </si>
  <si>
    <t xml:space="preserve">9. Обеспечение энергосбережения и повышение энергетической  эффективности, всего </t>
  </si>
  <si>
    <t xml:space="preserve">10. Повышение безопасности дорожного движения, всего </t>
  </si>
  <si>
    <t>1.1.1.Основное мероприятие "Своевременное и полное погашение долговых обязательств Красногвардейского муниципального района и своевременное исполнение обязательств по обслуживанию муниципального долга Красногвардейского муниципального района"</t>
  </si>
  <si>
    <t xml:space="preserve">Мероприятие  2.2.4.  Расходы связанные с реализацией по развитию муниципальной службы  </t>
  </si>
  <si>
    <t>Мероприятие 2.2.5. Профилактика и устранение коронавирусной инфекции на территории Красногвардейского муниципального района Ставропольского края</t>
  </si>
  <si>
    <t xml:space="preserve">Мепроприятие "Расходы связанные с реализацией мероприятий по проведению районного смотра-конкурса учреждений культуры сельских поселений Красногвардейского муниципального района </t>
  </si>
  <si>
    <t>Мепроприятие "Проведение капитального ремонта зданий и сооружений муниципальных учреждений культуры муниципальных образований"</t>
  </si>
  <si>
    <t xml:space="preserve">расходы на проведение на проведение информационно -профилактических мероприятий, направленных профилактику идеологии терроризма   </t>
  </si>
  <si>
    <t>Расходы на приобретение средств инженерно- технической защиты</t>
  </si>
  <si>
    <t>Расходы на организацию освещения в средствах массовой  информации публикаций по  профилактике упортебления наркотических средств и психотропных веществ"</t>
  </si>
  <si>
    <t>Расходы на закупку и изготовление агитационной продукции по профилактике употребления наркотических средств и психотропных веществ</t>
  </si>
  <si>
    <t>Организация и проведение культурно-массовых мероприятий направленных на профилактику наркомании и алкоголизма</t>
  </si>
  <si>
    <t xml:space="preserve">Выполнение инженерных изысканий, подготовку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местности, за счет средств местного бюджета (Реконструкция стадиона в селе Красногвардейском) </t>
  </si>
  <si>
    <t>Профилактика и устранение последствий распространения коронавирусной инфекции на территории Красногвардейского муниципального района Ставропольского края</t>
  </si>
  <si>
    <t>Расходы на обеспечение деятельности (оказания услуг) муниципальных учреждений</t>
  </si>
  <si>
    <t>Подпрограмма "Обеспечение реализации муниципальной программы Красногвардейского муниципального района "Развитие сельского хозяйства" и общепрограммные мероприятия"</t>
  </si>
  <si>
    <t xml:space="preserve"> местный бюджет</t>
  </si>
  <si>
    <t>Основное мероприятие "Обеспечение реализации программы"</t>
  </si>
  <si>
    <t>Расходы на обеспечение функций  органов  местного самоуправления</t>
  </si>
  <si>
    <t>Расходы на выплаты по оплате труда работников органов  местного самоуправления</t>
  </si>
  <si>
    <t xml:space="preserve">Расходы, связанные с реализацией мероприятий по информатизации органов местного самоуправления </t>
  </si>
  <si>
    <t>Расходы, связанные с реализацией мероприятий по развитию муниципальной службы</t>
  </si>
  <si>
    <t>Субвенции на осуществление управленческих функций по реализации отдельных государственных полномочий в облас-ти сельского хозяйства</t>
  </si>
  <si>
    <t>Расходы по замене неэффективных котлов, утепление кровли</t>
  </si>
  <si>
    <t>Субсидии на проведение работ по капитальному ремонту кровель в муниципальных общеобразовательных организациях</t>
  </si>
  <si>
    <t>Выполнение инженерных изысканий, подготовку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местности, за счет средств местного бюджета (Строительство блочной котельной для МБУ «Межпоселенческое социально–культурное объединение Красногвардейского  района Ставропольского края» в с. Красногвардейском)</t>
  </si>
  <si>
    <t>Мероприятие "Субвенции на ежемесячную денежную выплату, назначаемую в случае рождения третьего ребенка или  последующих детей до достижения  ребенком возраста  трех лет"</t>
  </si>
  <si>
    <t>Осуществление ежемесячных выплат на детей в возрасте от трех до семи лет включительно</t>
  </si>
  <si>
    <t>Региональный проект "Финансовая поддержка семей при рождении детей на территории Ставропольского края"</t>
  </si>
  <si>
    <t>Ежемесячная выплата в связи с рождением (усыновлением) первого ребенка</t>
  </si>
  <si>
    <t>федеральный бюджет</t>
  </si>
  <si>
    <t>Субвенции на предоставление государственной социальной помощи малоимущим семьям, малоимущим одиноко проживающим гражданам</t>
  </si>
  <si>
    <t>Мониторинг о результатах реализации муниципальных программ  Красногвардейского муниципального района за 3 квартал 2020 года</t>
  </si>
  <si>
    <t>Кассовое исполнение за        3 квартал         2020 года</t>
  </si>
  <si>
    <t>%  выполнения плана программы за 3 квартал 2020 года</t>
  </si>
  <si>
    <t>Мероприятие "Расходы, связанныес реализацией мероприятий по проведению капитального ремонта зданий МБУ ДО "Детская школа искусств""</t>
  </si>
  <si>
    <t>Мероприятия "Обеспечение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</si>
  <si>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</si>
  <si>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Субсидии на проведение капитального ремонта зданий и сооружений муниципальных образовательных организаций </t>
  </si>
  <si>
    <t>Субсидии на благоустройство территорий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</si>
  <si>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</si>
  <si>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деятельности центров образования цифрового и гуманитарного профилей</t>
  </si>
  <si>
    <t xml:space="preserve">Выполнение инженерных изысканий, подготовку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  </t>
  </si>
  <si>
    <t>Проведение антитеррористических мероприятий в муниципальных образовательных организациях</t>
  </si>
  <si>
    <t>Расходы по организации и освещению деятельности органов местного самоуправления Красногвардейского района в средствах массовой информации</t>
  </si>
</sst>
</file>

<file path=xl/styles.xml><?xml version="1.0" encoding="utf-8"?>
<styleSheet xmlns="http://schemas.openxmlformats.org/spreadsheetml/2006/main">
  <numFmts count="1">
    <numFmt numFmtId="164" formatCode="0000000000"/>
  </numFmts>
  <fonts count="16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01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2" fontId="4" fillId="2" borderId="5" xfId="0" applyNumberFormat="1" applyFont="1" applyFill="1" applyBorder="1" applyAlignment="1">
      <alignment horizontal="center" wrapText="1"/>
    </xf>
    <xf numFmtId="2" fontId="4" fillId="2" borderId="5" xfId="0" applyNumberFormat="1" applyFont="1" applyFill="1" applyBorder="1" applyAlignment="1">
      <alignment wrapText="1"/>
    </xf>
    <xf numFmtId="0" fontId="5" fillId="0" borderId="5" xfId="0" applyFont="1" applyBorder="1" applyAlignment="1">
      <alignment horizontal="right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2" fontId="2" fillId="0" borderId="5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2" fontId="2" fillId="2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0" fontId="5" fillId="3" borderId="5" xfId="0" applyFont="1" applyFill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2" fontId="0" fillId="0" borderId="0" xfId="0" applyNumberFormat="1"/>
    <xf numFmtId="0" fontId="6" fillId="0" borderId="0" xfId="0" applyFont="1" applyBorder="1" applyAlignment="1">
      <alignment horizontal="center" wrapText="1"/>
    </xf>
    <xf numFmtId="10" fontId="3" fillId="0" borderId="0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wrapText="1"/>
    </xf>
    <xf numFmtId="0" fontId="0" fillId="0" borderId="0" xfId="0" applyNumberFormat="1"/>
    <xf numFmtId="0" fontId="6" fillId="0" borderId="5" xfId="0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0" fillId="2" borderId="0" xfId="0" applyFill="1"/>
    <xf numFmtId="0" fontId="2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left" vertical="top" wrapText="1"/>
    </xf>
    <xf numFmtId="2" fontId="6" fillId="2" borderId="5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49" fontId="6" fillId="2" borderId="5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2" fontId="4" fillId="0" borderId="5" xfId="0" applyNumberFormat="1" applyFont="1" applyBorder="1" applyAlignment="1">
      <alignment horizontal="center" wrapText="1"/>
    </xf>
    <xf numFmtId="0" fontId="6" fillId="0" borderId="0" xfId="0" applyFont="1"/>
    <xf numFmtId="0" fontId="0" fillId="0" borderId="0" xfId="0" applyFont="1"/>
    <xf numFmtId="2" fontId="0" fillId="0" borderId="0" xfId="0" applyNumberFormat="1" applyFont="1"/>
    <xf numFmtId="2" fontId="0" fillId="0" borderId="0" xfId="0" applyNumberFormat="1" applyFont="1" applyAlignment="1"/>
    <xf numFmtId="0" fontId="0" fillId="0" borderId="0" xfId="0" applyFont="1" applyAlignment="1"/>
    <xf numFmtId="0" fontId="3" fillId="0" borderId="0" xfId="0" applyFont="1" applyFill="1" applyBorder="1" applyAlignment="1">
      <alignment vertical="top" wrapText="1"/>
    </xf>
    <xf numFmtId="0" fontId="0" fillId="0" borderId="0" xfId="0" applyAlignment="1"/>
    <xf numFmtId="2" fontId="0" fillId="0" borderId="0" xfId="0" applyNumberFormat="1" applyAlignment="1"/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right" vertical="top" wrapText="1"/>
    </xf>
    <xf numFmtId="10" fontId="6" fillId="2" borderId="5" xfId="0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right" vertical="top" wrapText="1"/>
    </xf>
    <xf numFmtId="2" fontId="2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2" fontId="6" fillId="2" borderId="5" xfId="0" applyNumberFormat="1" applyFont="1" applyFill="1" applyBorder="1" applyAlignment="1">
      <alignment horizontal="left" vertical="top" wrapText="1"/>
    </xf>
    <xf numFmtId="2" fontId="11" fillId="0" borderId="5" xfId="0" applyNumberFormat="1" applyFont="1" applyBorder="1" applyAlignment="1">
      <alignment horizontal="center" vertical="top"/>
    </xf>
    <xf numFmtId="2" fontId="0" fillId="2" borderId="0" xfId="0" applyNumberFormat="1" applyFill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wrapText="1"/>
    </xf>
    <xf numFmtId="14" fontId="6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2" fontId="11" fillId="0" borderId="5" xfId="0" applyNumberFormat="1" applyFont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2" fontId="6" fillId="0" borderId="0" xfId="0" applyNumberFormat="1" applyFont="1" applyBorder="1" applyAlignment="1">
      <alignment horizontal="center" wrapText="1"/>
    </xf>
    <xf numFmtId="2" fontId="12" fillId="0" borderId="5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5" fillId="2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2" fontId="11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164" fontId="14" fillId="0" borderId="5" xfId="1" applyNumberFormat="1" applyFont="1" applyFill="1" applyBorder="1" applyAlignment="1" applyProtection="1">
      <alignment horizontal="left" wrapText="1"/>
      <protection hidden="1"/>
    </xf>
    <xf numFmtId="164" fontId="15" fillId="0" borderId="5" xfId="1" applyNumberFormat="1" applyFont="1" applyFill="1" applyBorder="1" applyAlignment="1" applyProtection="1">
      <alignment horizontal="left" wrapText="1"/>
      <protection hidden="1"/>
    </xf>
    <xf numFmtId="164" fontId="15" fillId="0" borderId="5" xfId="2" applyNumberFormat="1" applyFont="1" applyFill="1" applyBorder="1" applyAlignment="1" applyProtection="1">
      <alignment horizontal="left" wrapText="1"/>
      <protection hidden="1"/>
    </xf>
    <xf numFmtId="164" fontId="15" fillId="0" borderId="5" xfId="3" applyNumberFormat="1" applyFont="1" applyFill="1" applyBorder="1" applyAlignment="1" applyProtection="1">
      <alignment horizontal="left" wrapText="1"/>
      <protection hidden="1"/>
    </xf>
    <xf numFmtId="164" fontId="15" fillId="0" borderId="5" xfId="4" applyNumberFormat="1" applyFont="1" applyFill="1" applyBorder="1" applyAlignment="1" applyProtection="1">
      <alignment horizontal="left" wrapText="1"/>
      <protection hidden="1"/>
    </xf>
    <xf numFmtId="164" fontId="15" fillId="0" borderId="7" xfId="4" applyNumberFormat="1" applyFont="1" applyFill="1" applyBorder="1" applyAlignment="1" applyProtection="1">
      <alignment horizontal="left" wrapText="1"/>
      <protection hidden="1"/>
    </xf>
    <xf numFmtId="0" fontId="15" fillId="2" borderId="5" xfId="0" applyFont="1" applyFill="1" applyBorder="1" applyAlignment="1">
      <alignment horizontal="justify" wrapText="1"/>
    </xf>
    <xf numFmtId="0" fontId="3" fillId="2" borderId="8" xfId="0" applyFont="1" applyFill="1" applyBorder="1" applyAlignment="1">
      <alignment vertical="top" wrapText="1"/>
    </xf>
    <xf numFmtId="2" fontId="11" fillId="0" borderId="8" xfId="0" applyNumberFormat="1" applyFont="1" applyBorder="1" applyAlignment="1">
      <alignment horizontal="center"/>
    </xf>
    <xf numFmtId="0" fontId="15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right" wrapText="1"/>
    </xf>
    <xf numFmtId="164" fontId="15" fillId="0" borderId="5" xfId="5" applyNumberFormat="1" applyFont="1" applyFill="1" applyBorder="1" applyAlignment="1" applyProtection="1">
      <alignment horizontal="left" wrapText="1"/>
      <protection hidden="1"/>
    </xf>
    <xf numFmtId="164" fontId="15" fillId="0" borderId="5" xfId="6" applyNumberFormat="1" applyFont="1" applyFill="1" applyBorder="1" applyAlignment="1" applyProtection="1">
      <alignment horizontal="left" wrapText="1"/>
      <protection hidden="1"/>
    </xf>
    <xf numFmtId="0" fontId="15" fillId="2" borderId="5" xfId="0" applyFont="1" applyFill="1" applyBorder="1" applyAlignment="1">
      <alignment vertical="top" wrapText="1"/>
    </xf>
    <xf numFmtId="164" fontId="15" fillId="0" borderId="5" xfId="7" applyNumberFormat="1" applyFont="1" applyFill="1" applyBorder="1" applyAlignment="1" applyProtection="1">
      <alignment horizontal="left" wrapText="1"/>
      <protection hidden="1"/>
    </xf>
    <xf numFmtId="0" fontId="11" fillId="0" borderId="5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justify" wrapText="1"/>
    </xf>
    <xf numFmtId="0" fontId="15" fillId="0" borderId="9" xfId="0" applyFont="1" applyFill="1" applyBorder="1" applyAlignment="1">
      <alignment wrapText="1"/>
    </xf>
    <xf numFmtId="164" fontId="15" fillId="0" borderId="5" xfId="8" applyNumberFormat="1" applyFont="1" applyFill="1" applyBorder="1" applyAlignment="1" applyProtection="1">
      <alignment horizontal="left" wrapText="1"/>
      <protection hidden="1"/>
    </xf>
    <xf numFmtId="164" fontId="15" fillId="0" borderId="5" xfId="9" applyNumberFormat="1" applyFont="1" applyFill="1" applyBorder="1" applyAlignment="1" applyProtection="1">
      <alignment horizontal="left" wrapText="1"/>
      <protection hidden="1"/>
    </xf>
    <xf numFmtId="164" fontId="15" fillId="0" borderId="5" xfId="10" applyNumberFormat="1" applyFont="1" applyFill="1" applyBorder="1" applyAlignment="1" applyProtection="1">
      <alignment horizontal="left" vertical="top" wrapText="1"/>
      <protection hidden="1"/>
    </xf>
    <xf numFmtId="164" fontId="15" fillId="0" borderId="5" xfId="11" applyNumberFormat="1" applyFont="1" applyFill="1" applyBorder="1" applyAlignment="1" applyProtection="1">
      <alignment horizontal="left" wrapText="1"/>
      <protection hidden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2" fontId="11" fillId="0" borderId="0" xfId="0" applyNumberFormat="1" applyFont="1" applyAlignment="1">
      <alignment horizontal="center" vertical="center"/>
    </xf>
  </cellXfs>
  <cellStyles count="12">
    <cellStyle name="Обычный" xfId="0" builtinId="0"/>
    <cellStyle name="Обычный 11" xfId="11"/>
    <cellStyle name="Обычный 14" xfId="1"/>
    <cellStyle name="Обычный 15" xfId="4"/>
    <cellStyle name="Обычный 16" xfId="2"/>
    <cellStyle name="Обычный 17" xfId="3"/>
    <cellStyle name="Обычный 20" xfId="6"/>
    <cellStyle name="Обычный 21" xfId="7"/>
    <cellStyle name="Обычный 22" xfId="5"/>
    <cellStyle name="Обычный 4" xfId="8"/>
    <cellStyle name="Обычный 5" xfId="9"/>
    <cellStyle name="Обычный 8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1"/>
  <sheetViews>
    <sheetView tabSelected="1" workbookViewId="0">
      <selection activeCell="C456" sqref="C456"/>
    </sheetView>
  </sheetViews>
  <sheetFormatPr defaultRowHeight="14.4"/>
  <cols>
    <col min="1" max="1" width="4.5546875" customWidth="1"/>
    <col min="2" max="2" width="50.109375" customWidth="1"/>
    <col min="3" max="4" width="18.33203125" customWidth="1"/>
    <col min="5" max="5" width="13.44140625" customWidth="1"/>
    <col min="6" max="6" width="12.6640625" bestFit="1" customWidth="1"/>
    <col min="7" max="7" width="10.44140625" bestFit="1" customWidth="1"/>
    <col min="8" max="8" width="11.109375" bestFit="1" customWidth="1"/>
  </cols>
  <sheetData>
    <row r="1" spans="1:5">
      <c r="A1" s="96" t="s">
        <v>208</v>
      </c>
      <c r="B1" s="96"/>
      <c r="C1" s="96"/>
      <c r="D1" s="96"/>
      <c r="E1" s="96"/>
    </row>
    <row r="2" spans="1:5">
      <c r="A2" s="96"/>
      <c r="B2" s="96"/>
      <c r="C2" s="96"/>
      <c r="D2" s="96"/>
      <c r="E2" s="96"/>
    </row>
    <row r="3" spans="1:5">
      <c r="A3" s="96"/>
      <c r="B3" s="96"/>
      <c r="C3" s="96"/>
      <c r="D3" s="96"/>
      <c r="E3" s="96"/>
    </row>
    <row r="4" spans="1:5" ht="15" thickBot="1">
      <c r="A4" s="97"/>
      <c r="B4" s="97"/>
      <c r="C4" s="98"/>
      <c r="D4" s="97"/>
      <c r="E4" s="97"/>
    </row>
    <row r="5" spans="1:5" ht="82.8">
      <c r="A5" s="1" t="s">
        <v>0</v>
      </c>
      <c r="B5" s="2" t="s">
        <v>1</v>
      </c>
      <c r="C5" s="5" t="s">
        <v>167</v>
      </c>
      <c r="D5" s="3" t="s">
        <v>209</v>
      </c>
      <c r="E5" s="4" t="s">
        <v>210</v>
      </c>
    </row>
    <row r="6" spans="1:5" ht="15.6">
      <c r="A6" s="5"/>
      <c r="B6" s="6" t="s">
        <v>168</v>
      </c>
      <c r="C6" s="70">
        <v>52898405</v>
      </c>
      <c r="D6" s="7">
        <v>40066279.560000002</v>
      </c>
      <c r="E6" s="8">
        <f>D6/C6*100</f>
        <v>75.741942616228229</v>
      </c>
    </row>
    <row r="7" spans="1:5" ht="15.6">
      <c r="A7" s="5"/>
      <c r="B7" s="9" t="s">
        <v>2</v>
      </c>
      <c r="C7" s="40">
        <v>42202000</v>
      </c>
      <c r="D7" s="40">
        <v>32595506</v>
      </c>
      <c r="E7" s="8">
        <f t="shared" ref="E7:E70" si="0">D7/C7*100</f>
        <v>77.236875029619441</v>
      </c>
    </row>
    <row r="8" spans="1:5" ht="15.6">
      <c r="A8" s="5"/>
      <c r="B8" s="9" t="s">
        <v>3</v>
      </c>
      <c r="C8" s="7">
        <f>C6-C7</f>
        <v>10696405</v>
      </c>
      <c r="D8" s="40">
        <v>7452871.5599999996</v>
      </c>
      <c r="E8" s="8">
        <f t="shared" si="0"/>
        <v>69.676415206791447</v>
      </c>
    </row>
    <row r="9" spans="1:5" ht="46.8">
      <c r="A9" s="5"/>
      <c r="B9" s="11" t="s">
        <v>4</v>
      </c>
      <c r="C9" s="12">
        <v>42202000</v>
      </c>
      <c r="D9" s="12">
        <v>32595506</v>
      </c>
      <c r="E9" s="8">
        <f t="shared" si="0"/>
        <v>77.236875029619441</v>
      </c>
    </row>
    <row r="10" spans="1:5" ht="15.6">
      <c r="A10" s="5"/>
      <c r="B10" s="9" t="s">
        <v>2</v>
      </c>
      <c r="C10" s="12">
        <v>42202000</v>
      </c>
      <c r="D10" s="12">
        <v>32595506</v>
      </c>
      <c r="E10" s="8">
        <f t="shared" si="0"/>
        <v>77.236875029619441</v>
      </c>
    </row>
    <row r="11" spans="1:5" ht="93.6">
      <c r="A11" s="5"/>
      <c r="B11" s="15" t="s">
        <v>178</v>
      </c>
      <c r="C11" s="12">
        <v>0</v>
      </c>
      <c r="D11" s="12">
        <v>0</v>
      </c>
      <c r="E11" s="8">
        <v>0</v>
      </c>
    </row>
    <row r="12" spans="1:5" ht="15.6">
      <c r="A12" s="5"/>
      <c r="B12" s="9" t="s">
        <v>3</v>
      </c>
      <c r="C12" s="12">
        <v>0</v>
      </c>
      <c r="D12" s="12">
        <v>0</v>
      </c>
      <c r="E12" s="8">
        <v>0</v>
      </c>
    </row>
    <row r="13" spans="1:5" ht="31.2">
      <c r="A13" s="5"/>
      <c r="B13" s="15" t="s">
        <v>166</v>
      </c>
      <c r="C13" s="12">
        <v>0</v>
      </c>
      <c r="D13" s="12">
        <v>0</v>
      </c>
      <c r="E13" s="8">
        <v>0</v>
      </c>
    </row>
    <row r="14" spans="1:5" ht="15.6">
      <c r="A14" s="5"/>
      <c r="B14" s="9" t="s">
        <v>3</v>
      </c>
      <c r="C14" s="12">
        <v>0</v>
      </c>
      <c r="D14" s="12">
        <v>0</v>
      </c>
      <c r="E14" s="8">
        <v>0</v>
      </c>
    </row>
    <row r="15" spans="1:5" ht="93.6">
      <c r="A15" s="5"/>
      <c r="B15" s="15" t="s">
        <v>5</v>
      </c>
      <c r="C15" s="12">
        <v>42202000</v>
      </c>
      <c r="D15" s="12">
        <v>32595506</v>
      </c>
      <c r="E15" s="8">
        <f t="shared" si="0"/>
        <v>77.236875029619441</v>
      </c>
    </row>
    <row r="16" spans="1:5" ht="15.6">
      <c r="A16" s="5"/>
      <c r="B16" s="9" t="s">
        <v>2</v>
      </c>
      <c r="C16" s="12">
        <v>42202000</v>
      </c>
      <c r="D16" s="12">
        <v>32595506</v>
      </c>
      <c r="E16" s="8">
        <f t="shared" si="0"/>
        <v>77.236875029619441</v>
      </c>
    </row>
    <row r="17" spans="1:8" ht="46.8">
      <c r="A17" s="5"/>
      <c r="B17" s="15" t="s">
        <v>6</v>
      </c>
      <c r="C17" s="16">
        <v>8400000</v>
      </c>
      <c r="D17" s="12">
        <v>6322997</v>
      </c>
      <c r="E17" s="8">
        <f t="shared" si="0"/>
        <v>75.273773809523817</v>
      </c>
    </row>
    <row r="18" spans="1:8" ht="15.6">
      <c r="A18" s="5"/>
      <c r="B18" s="9" t="s">
        <v>2</v>
      </c>
      <c r="C18" s="16">
        <v>8400000</v>
      </c>
      <c r="D18" s="12">
        <v>6322997</v>
      </c>
      <c r="E18" s="8">
        <f t="shared" si="0"/>
        <v>75.273773809523817</v>
      </c>
    </row>
    <row r="19" spans="1:8" ht="46.8">
      <c r="A19" s="5"/>
      <c r="B19" s="15" t="s">
        <v>7</v>
      </c>
      <c r="C19" s="16">
        <v>33602000</v>
      </c>
      <c r="D19" s="12">
        <v>26272509</v>
      </c>
      <c r="E19" s="8">
        <f t="shared" si="0"/>
        <v>78.18733706327005</v>
      </c>
    </row>
    <row r="20" spans="1:8" ht="15.6">
      <c r="A20" s="5"/>
      <c r="B20" s="9" t="s">
        <v>2</v>
      </c>
      <c r="C20" s="16">
        <v>33602000</v>
      </c>
      <c r="D20" s="12">
        <v>26272509</v>
      </c>
      <c r="E20" s="8">
        <f t="shared" si="0"/>
        <v>78.18733706327005</v>
      </c>
    </row>
    <row r="21" spans="1:8" ht="93.6">
      <c r="A21" s="5"/>
      <c r="B21" s="15" t="s">
        <v>8</v>
      </c>
      <c r="C21" s="12">
        <v>0</v>
      </c>
      <c r="D21" s="12">
        <v>0</v>
      </c>
      <c r="E21" s="8">
        <v>0</v>
      </c>
    </row>
    <row r="22" spans="1:8" ht="15.6">
      <c r="A22" s="5"/>
      <c r="B22" s="9" t="s">
        <v>3</v>
      </c>
      <c r="C22" s="12">
        <v>0</v>
      </c>
      <c r="D22" s="12">
        <v>0</v>
      </c>
      <c r="E22" s="8">
        <v>0</v>
      </c>
    </row>
    <row r="23" spans="1:8" ht="78">
      <c r="A23" s="5"/>
      <c r="B23" s="17" t="s">
        <v>9</v>
      </c>
      <c r="C23" s="12">
        <v>10696405</v>
      </c>
      <c r="D23" s="12">
        <v>7470773.5599999996</v>
      </c>
      <c r="E23" s="8">
        <f t="shared" si="0"/>
        <v>69.84377984939799</v>
      </c>
      <c r="H23" t="s">
        <v>10</v>
      </c>
    </row>
    <row r="24" spans="1:8" ht="15.6">
      <c r="A24" s="5"/>
      <c r="B24" s="18" t="s">
        <v>3</v>
      </c>
      <c r="C24" s="12">
        <v>10696405</v>
      </c>
      <c r="D24" s="12">
        <v>7470773.5599999996</v>
      </c>
      <c r="E24" s="8">
        <f t="shared" si="0"/>
        <v>69.84377984939799</v>
      </c>
    </row>
    <row r="25" spans="1:8" ht="46.8">
      <c r="A25" s="5"/>
      <c r="B25" s="15" t="s">
        <v>11</v>
      </c>
      <c r="C25" s="12">
        <v>10696405</v>
      </c>
      <c r="D25" s="12">
        <v>7470773.5599999996</v>
      </c>
      <c r="E25" s="8">
        <f t="shared" si="0"/>
        <v>69.84377984939799</v>
      </c>
    </row>
    <row r="26" spans="1:8" ht="15.6">
      <c r="A26" s="5"/>
      <c r="B26" s="9" t="s">
        <v>3</v>
      </c>
      <c r="C26" s="12">
        <v>10696405</v>
      </c>
      <c r="D26" s="12">
        <v>7470773.5599999996</v>
      </c>
      <c r="E26" s="8">
        <f t="shared" si="0"/>
        <v>69.84377984939799</v>
      </c>
    </row>
    <row r="27" spans="1:8" ht="31.2">
      <c r="A27" s="5"/>
      <c r="B27" s="11" t="s">
        <v>12</v>
      </c>
      <c r="C27" s="12">
        <v>1777094</v>
      </c>
      <c r="D27" s="12">
        <v>1061661.07</v>
      </c>
      <c r="E27" s="8">
        <f t="shared" si="0"/>
        <v>59.741413228563047</v>
      </c>
    </row>
    <row r="28" spans="1:8" ht="15.6">
      <c r="A28" s="5"/>
      <c r="B28" s="9" t="s">
        <v>3</v>
      </c>
      <c r="C28" s="12">
        <v>1777094</v>
      </c>
      <c r="D28" s="12">
        <v>1061661.07</v>
      </c>
      <c r="E28" s="8">
        <f t="shared" si="0"/>
        <v>59.741413228563047</v>
      </c>
    </row>
    <row r="29" spans="1:8" ht="51" customHeight="1">
      <c r="A29" s="5"/>
      <c r="B29" s="11" t="s">
        <v>13</v>
      </c>
      <c r="C29" s="12">
        <v>8804409</v>
      </c>
      <c r="D29" s="12">
        <v>6374245.4900000002</v>
      </c>
      <c r="E29" s="8">
        <f t="shared" si="0"/>
        <v>72.398334629842836</v>
      </c>
    </row>
    <row r="30" spans="1:8" ht="15" customHeight="1">
      <c r="A30" s="5"/>
      <c r="B30" s="9" t="s">
        <v>3</v>
      </c>
      <c r="C30" s="12">
        <v>8804409</v>
      </c>
      <c r="D30" s="12">
        <v>6374245.4900000002</v>
      </c>
      <c r="E30" s="8">
        <f t="shared" si="0"/>
        <v>72.398334629842836</v>
      </c>
    </row>
    <row r="31" spans="1:8" ht="51" customHeight="1">
      <c r="A31" s="5"/>
      <c r="B31" s="15" t="s">
        <v>14</v>
      </c>
      <c r="C31" s="12">
        <v>80000</v>
      </c>
      <c r="D31" s="12">
        <v>0</v>
      </c>
      <c r="E31" s="8">
        <f t="shared" si="0"/>
        <v>0</v>
      </c>
    </row>
    <row r="32" spans="1:8" ht="15" customHeight="1">
      <c r="A32" s="5"/>
      <c r="B32" s="9" t="s">
        <v>3</v>
      </c>
      <c r="C32" s="13">
        <v>80000</v>
      </c>
      <c r="D32" s="12">
        <v>0</v>
      </c>
      <c r="E32" s="8">
        <f t="shared" si="0"/>
        <v>0</v>
      </c>
    </row>
    <row r="33" spans="1:9" ht="39" customHeight="1">
      <c r="A33" s="5"/>
      <c r="B33" s="15" t="s">
        <v>179</v>
      </c>
      <c r="C33" s="12">
        <v>7000</v>
      </c>
      <c r="D33" s="12">
        <v>7000</v>
      </c>
      <c r="E33" s="8">
        <f t="shared" si="0"/>
        <v>100</v>
      </c>
    </row>
    <row r="34" spans="1:9" ht="16.8" customHeight="1">
      <c r="A34" s="5"/>
      <c r="B34" s="9" t="s">
        <v>3</v>
      </c>
      <c r="C34" s="12">
        <v>7000</v>
      </c>
      <c r="D34" s="12">
        <v>7000</v>
      </c>
      <c r="E34" s="8">
        <f t="shared" si="0"/>
        <v>100</v>
      </c>
    </row>
    <row r="35" spans="1:9" ht="69" customHeight="1">
      <c r="A35" s="5"/>
      <c r="B35" s="15" t="s">
        <v>180</v>
      </c>
      <c r="C35" s="12">
        <v>27902</v>
      </c>
      <c r="D35" s="12">
        <v>27867</v>
      </c>
      <c r="E35" s="8">
        <f t="shared" si="0"/>
        <v>99.874560963371806</v>
      </c>
    </row>
    <row r="36" spans="1:9" ht="16.8" customHeight="1">
      <c r="A36" s="5"/>
      <c r="B36" s="9" t="s">
        <v>3</v>
      </c>
      <c r="C36" s="12">
        <v>27902</v>
      </c>
      <c r="D36" s="12">
        <v>27867</v>
      </c>
      <c r="E36" s="8">
        <f t="shared" si="0"/>
        <v>99.874560963371806</v>
      </c>
    </row>
    <row r="37" spans="1:9" ht="27" customHeight="1">
      <c r="A37" s="19"/>
      <c r="B37" s="37" t="s">
        <v>169</v>
      </c>
      <c r="C37" s="7">
        <v>70312842.370000005</v>
      </c>
      <c r="D37" s="7">
        <v>49977835.259999998</v>
      </c>
      <c r="E37" s="8">
        <f t="shared" si="0"/>
        <v>71.079241821866333</v>
      </c>
      <c r="F37" s="20"/>
    </row>
    <row r="38" spans="1:9" ht="15" customHeight="1">
      <c r="A38" s="19"/>
      <c r="B38" s="52" t="s">
        <v>2</v>
      </c>
      <c r="C38" s="7">
        <v>10438800</v>
      </c>
      <c r="D38" s="56">
        <v>10310012.98</v>
      </c>
      <c r="E38" s="8">
        <f t="shared" si="0"/>
        <v>98.766266045905667</v>
      </c>
      <c r="F38" s="20"/>
      <c r="G38" s="20"/>
    </row>
    <row r="39" spans="1:9" ht="15" customHeight="1">
      <c r="A39" s="19"/>
      <c r="B39" s="36" t="s">
        <v>3</v>
      </c>
      <c r="C39" s="7">
        <f>C37-C38</f>
        <v>59874042.370000005</v>
      </c>
      <c r="D39" s="7">
        <v>39667822.280000001</v>
      </c>
      <c r="E39" s="8">
        <f t="shared" si="0"/>
        <v>66.252119799874464</v>
      </c>
    </row>
    <row r="40" spans="1:9" ht="36.75" customHeight="1">
      <c r="A40" s="19"/>
      <c r="B40" s="39" t="s">
        <v>15</v>
      </c>
      <c r="C40" s="16">
        <v>31461132.370000001</v>
      </c>
      <c r="D40" s="16">
        <v>23426580.890000001</v>
      </c>
      <c r="E40" s="8">
        <f t="shared" si="0"/>
        <v>74.461976175843532</v>
      </c>
      <c r="F40" s="65"/>
      <c r="G40" s="21"/>
      <c r="H40" s="21"/>
      <c r="I40" s="22"/>
    </row>
    <row r="41" spans="1:9" ht="15" customHeight="1">
      <c r="A41" s="19"/>
      <c r="B41" s="52" t="s">
        <v>16</v>
      </c>
      <c r="C41" s="16">
        <v>10000000</v>
      </c>
      <c r="D41" s="16">
        <v>9999992.5099999998</v>
      </c>
      <c r="E41" s="8">
        <f t="shared" si="0"/>
        <v>99.999925099999999</v>
      </c>
      <c r="F41" s="21"/>
      <c r="G41" s="21"/>
      <c r="H41" s="21"/>
      <c r="I41" s="22"/>
    </row>
    <row r="42" spans="1:9" ht="15" customHeight="1">
      <c r="A42" s="19"/>
      <c r="B42" s="36" t="s">
        <v>3</v>
      </c>
      <c r="C42" s="16">
        <f>C40-C41</f>
        <v>21461132.370000001</v>
      </c>
      <c r="D42" s="16">
        <v>13426588.380000001</v>
      </c>
      <c r="E42" s="8">
        <f t="shared" si="0"/>
        <v>62.562348288614558</v>
      </c>
    </row>
    <row r="43" spans="1:9" ht="50.25" customHeight="1">
      <c r="A43" s="19"/>
      <c r="B43" s="49" t="s">
        <v>17</v>
      </c>
      <c r="C43" s="16">
        <v>31272929.57</v>
      </c>
      <c r="D43" s="16">
        <v>23286993.690000001</v>
      </c>
      <c r="E43" s="8">
        <f t="shared" si="0"/>
        <v>74.463742317058532</v>
      </c>
      <c r="F43" s="20"/>
    </row>
    <row r="44" spans="1:9" ht="15.6">
      <c r="A44" s="19"/>
      <c r="B44" s="52" t="s">
        <v>16</v>
      </c>
      <c r="C44" s="16">
        <v>10000000</v>
      </c>
      <c r="D44" s="16">
        <v>9999992.5099999998</v>
      </c>
      <c r="E44" s="8">
        <f t="shared" si="0"/>
        <v>99.999925099999999</v>
      </c>
      <c r="F44" s="20"/>
    </row>
    <row r="45" spans="1:9" ht="15.6">
      <c r="A45" s="19"/>
      <c r="B45" s="36" t="s">
        <v>3</v>
      </c>
      <c r="C45" s="16">
        <f>C43-C44</f>
        <v>21272929.57</v>
      </c>
      <c r="D45" s="16">
        <v>13287001.18</v>
      </c>
      <c r="E45" s="8">
        <f t="shared" si="0"/>
        <v>62.459667984506936</v>
      </c>
    </row>
    <row r="46" spans="1:9" ht="62.4">
      <c r="A46" s="31"/>
      <c r="B46" s="39" t="s">
        <v>18</v>
      </c>
      <c r="C46" s="16">
        <v>17505117.199999999</v>
      </c>
      <c r="D46" s="16">
        <v>10484010.060000001</v>
      </c>
      <c r="E46" s="8">
        <f t="shared" si="0"/>
        <v>59.891116067477689</v>
      </c>
      <c r="F46" s="20"/>
    </row>
    <row r="47" spans="1:9" ht="15.6">
      <c r="A47" s="19"/>
      <c r="B47" s="36" t="s">
        <v>3</v>
      </c>
      <c r="C47" s="16">
        <v>17505117.199999999</v>
      </c>
      <c r="D47" s="16">
        <v>10484010.060000001</v>
      </c>
      <c r="E47" s="8">
        <f t="shared" si="0"/>
        <v>59.891116067477689</v>
      </c>
    </row>
    <row r="48" spans="1:9" ht="46.8">
      <c r="A48" s="19"/>
      <c r="B48" s="39" t="s">
        <v>19</v>
      </c>
      <c r="C48" s="16">
        <v>0</v>
      </c>
      <c r="D48" s="16">
        <v>0</v>
      </c>
      <c r="E48" s="8" t="e">
        <f t="shared" si="0"/>
        <v>#DIV/0!</v>
      </c>
    </row>
    <row r="49" spans="1:6" ht="15.6">
      <c r="A49" s="19"/>
      <c r="B49" s="36" t="s">
        <v>3</v>
      </c>
      <c r="C49" s="16">
        <v>0</v>
      </c>
      <c r="D49" s="16">
        <v>0</v>
      </c>
      <c r="E49" s="8" t="e">
        <f t="shared" si="0"/>
        <v>#DIV/0!</v>
      </c>
    </row>
    <row r="50" spans="1:6" ht="78">
      <c r="A50" s="19"/>
      <c r="B50" s="39" t="s">
        <v>160</v>
      </c>
      <c r="C50" s="16">
        <v>213310</v>
      </c>
      <c r="D50" s="16">
        <v>70500</v>
      </c>
      <c r="E50" s="8">
        <f t="shared" si="0"/>
        <v>33.050489897332518</v>
      </c>
      <c r="F50" s="71"/>
    </row>
    <row r="51" spans="1:6" ht="15.6">
      <c r="A51" s="19"/>
      <c r="B51" s="36" t="s">
        <v>3</v>
      </c>
      <c r="C51" s="16">
        <v>213310</v>
      </c>
      <c r="D51" s="16">
        <v>70500</v>
      </c>
      <c r="E51" s="8">
        <f t="shared" si="0"/>
        <v>33.050489897332518</v>
      </c>
    </row>
    <row r="52" spans="1:6" ht="78">
      <c r="A52" s="19"/>
      <c r="B52" s="39" t="s">
        <v>181</v>
      </c>
      <c r="C52" s="16">
        <v>115000</v>
      </c>
      <c r="D52" s="16">
        <v>115000</v>
      </c>
      <c r="E52" s="8">
        <f t="shared" si="0"/>
        <v>100</v>
      </c>
    </row>
    <row r="53" spans="1:6" ht="15.6">
      <c r="A53" s="19"/>
      <c r="B53" s="36" t="s">
        <v>3</v>
      </c>
      <c r="C53" s="16">
        <v>115000</v>
      </c>
      <c r="D53" s="16">
        <v>115000</v>
      </c>
      <c r="E53" s="8">
        <f t="shared" si="0"/>
        <v>100</v>
      </c>
    </row>
    <row r="54" spans="1:6" ht="62.4">
      <c r="A54" s="19"/>
      <c r="B54" s="39" t="s">
        <v>182</v>
      </c>
      <c r="C54" s="16">
        <f>C55+C56</f>
        <v>10526315.390000001</v>
      </c>
      <c r="D54" s="16">
        <v>10526307.9</v>
      </c>
      <c r="E54" s="8">
        <f t="shared" si="0"/>
        <v>99.999928844997299</v>
      </c>
    </row>
    <row r="55" spans="1:6" ht="15.6">
      <c r="A55" s="19"/>
      <c r="B55" s="52" t="s">
        <v>2</v>
      </c>
      <c r="C55" s="16">
        <v>10000000</v>
      </c>
      <c r="D55" s="16">
        <v>9999992.5099999998</v>
      </c>
      <c r="E55" s="8">
        <f t="shared" si="0"/>
        <v>99.999925099999999</v>
      </c>
    </row>
    <row r="56" spans="1:6" ht="15.6">
      <c r="A56" s="19"/>
      <c r="B56" s="36" t="s">
        <v>3</v>
      </c>
      <c r="C56" s="16">
        <v>526315.39</v>
      </c>
      <c r="D56" s="16">
        <v>526315.39</v>
      </c>
      <c r="E56" s="8">
        <f t="shared" si="0"/>
        <v>100</v>
      </c>
    </row>
    <row r="57" spans="1:6" ht="62.4">
      <c r="A57" s="19"/>
      <c r="B57" s="39" t="s">
        <v>20</v>
      </c>
      <c r="C57" s="16">
        <v>2833186.58</v>
      </c>
      <c r="D57" s="16">
        <v>2082175.73</v>
      </c>
      <c r="E57" s="8">
        <f t="shared" si="0"/>
        <v>73.49236173496206</v>
      </c>
    </row>
    <row r="58" spans="1:6" ht="15.6">
      <c r="A58" s="19"/>
      <c r="B58" s="36" t="s">
        <v>3</v>
      </c>
      <c r="C58" s="16">
        <v>2833186.58</v>
      </c>
      <c r="D58" s="16">
        <v>2082175.73</v>
      </c>
      <c r="E58" s="8">
        <f t="shared" si="0"/>
        <v>73.49236173496206</v>
      </c>
    </row>
    <row r="59" spans="1:6" ht="46.8">
      <c r="A59" s="19"/>
      <c r="B59" s="39" t="s">
        <v>21</v>
      </c>
      <c r="C59" s="16">
        <v>188202.8</v>
      </c>
      <c r="D59" s="16">
        <v>139587.20000000001</v>
      </c>
      <c r="E59" s="8">
        <f t="shared" si="0"/>
        <v>74.168503337888708</v>
      </c>
    </row>
    <row r="60" spans="1:6" ht="15.6">
      <c r="A60" s="19"/>
      <c r="B60" s="36" t="s">
        <v>3</v>
      </c>
      <c r="C60" s="16">
        <v>188202.8</v>
      </c>
      <c r="D60" s="16">
        <v>139587.20000000001</v>
      </c>
      <c r="E60" s="8">
        <f t="shared" si="0"/>
        <v>74.168503337888708</v>
      </c>
    </row>
    <row r="61" spans="1:6" ht="46.8">
      <c r="A61" s="19"/>
      <c r="B61" s="49" t="s">
        <v>22</v>
      </c>
      <c r="C61" s="16">
        <v>188202.8</v>
      </c>
      <c r="D61" s="16">
        <v>139587.20000000001</v>
      </c>
      <c r="E61" s="8">
        <f t="shared" si="0"/>
        <v>74.168503337888708</v>
      </c>
    </row>
    <row r="62" spans="1:6" ht="15.6">
      <c r="A62" s="19"/>
      <c r="B62" s="36" t="s">
        <v>3</v>
      </c>
      <c r="C62" s="16">
        <v>188202.8</v>
      </c>
      <c r="D62" s="16">
        <v>139587.20000000001</v>
      </c>
      <c r="E62" s="8">
        <f t="shared" si="0"/>
        <v>74.168503337888708</v>
      </c>
    </row>
    <row r="63" spans="1:6" ht="31.2">
      <c r="A63" s="19"/>
      <c r="B63" s="49" t="s">
        <v>23</v>
      </c>
      <c r="C63" s="16">
        <f>C64+C65</f>
        <v>15740482</v>
      </c>
      <c r="D63" s="16">
        <v>11053324.9</v>
      </c>
      <c r="E63" s="8">
        <f t="shared" si="0"/>
        <v>70.222277183125641</v>
      </c>
    </row>
    <row r="64" spans="1:6" ht="15.6">
      <c r="A64" s="19"/>
      <c r="B64" s="36" t="s">
        <v>2</v>
      </c>
      <c r="C64" s="16">
        <v>57800</v>
      </c>
      <c r="D64" s="53">
        <v>57800</v>
      </c>
      <c r="E64" s="8">
        <f t="shared" si="0"/>
        <v>100</v>
      </c>
    </row>
    <row r="65" spans="1:6" ht="15.6">
      <c r="A65" s="19"/>
      <c r="B65" s="36" t="s">
        <v>3</v>
      </c>
      <c r="C65" s="16">
        <v>15682682</v>
      </c>
      <c r="D65" s="16">
        <v>10995524.9</v>
      </c>
      <c r="E65" s="8">
        <f t="shared" si="0"/>
        <v>70.112528584077651</v>
      </c>
    </row>
    <row r="66" spans="1:6" ht="46.8">
      <c r="A66" s="19"/>
      <c r="B66" s="49" t="s">
        <v>24</v>
      </c>
      <c r="C66" s="16">
        <v>15682682</v>
      </c>
      <c r="D66" s="16">
        <v>10942272.1</v>
      </c>
      <c r="E66" s="8">
        <f t="shared" si="0"/>
        <v>69.772964216197195</v>
      </c>
    </row>
    <row r="67" spans="1:6" ht="15.6">
      <c r="A67" s="19"/>
      <c r="B67" s="36" t="s">
        <v>2</v>
      </c>
      <c r="C67" s="16">
        <v>57800</v>
      </c>
      <c r="D67" s="14">
        <v>57800</v>
      </c>
      <c r="E67" s="8">
        <f t="shared" si="0"/>
        <v>100</v>
      </c>
    </row>
    <row r="68" spans="1:6" ht="15.6">
      <c r="A68" s="19"/>
      <c r="B68" s="36" t="s">
        <v>3</v>
      </c>
      <c r="C68" s="16">
        <f>C66-C67</f>
        <v>15624882</v>
      </c>
      <c r="D68" s="14">
        <v>10884472</v>
      </c>
      <c r="E68" s="8">
        <f t="shared" si="0"/>
        <v>69.661146880981249</v>
      </c>
    </row>
    <row r="69" spans="1:6" ht="46.8">
      <c r="A69" s="19"/>
      <c r="B69" s="49" t="s">
        <v>25</v>
      </c>
      <c r="C69" s="53">
        <v>6681594.7000000002</v>
      </c>
      <c r="D69" s="53">
        <v>4219152.99</v>
      </c>
      <c r="E69" s="8">
        <f t="shared" si="0"/>
        <v>63.145898238933881</v>
      </c>
    </row>
    <row r="70" spans="1:6" ht="15.6">
      <c r="A70" s="19"/>
      <c r="B70" s="36" t="s">
        <v>3</v>
      </c>
      <c r="C70" s="53">
        <v>6681594.7000000002</v>
      </c>
      <c r="D70" s="53">
        <v>4219152.99</v>
      </c>
      <c r="E70" s="8">
        <f t="shared" si="0"/>
        <v>63.145898238933881</v>
      </c>
    </row>
    <row r="71" spans="1:6" ht="46.8">
      <c r="A71" s="19"/>
      <c r="B71" s="54" t="s">
        <v>26</v>
      </c>
      <c r="C71" s="16">
        <v>60842.11</v>
      </c>
      <c r="D71" s="16">
        <v>60842.11</v>
      </c>
      <c r="E71" s="8">
        <f t="shared" ref="E71:E136" si="1">D71/C71*100</f>
        <v>100</v>
      </c>
    </row>
    <row r="72" spans="1:6" ht="15.6">
      <c r="A72" s="19"/>
      <c r="B72" s="36" t="s">
        <v>2</v>
      </c>
      <c r="C72" s="16">
        <v>57800</v>
      </c>
      <c r="D72" s="16">
        <v>57800</v>
      </c>
      <c r="E72" s="8">
        <f t="shared" si="1"/>
        <v>100</v>
      </c>
    </row>
    <row r="73" spans="1:6" ht="15.6">
      <c r="A73" s="19"/>
      <c r="B73" s="36" t="s">
        <v>3</v>
      </c>
      <c r="C73" s="16">
        <v>3042.11</v>
      </c>
      <c r="D73" s="16">
        <v>3042.11</v>
      </c>
      <c r="E73" s="8">
        <f t="shared" si="1"/>
        <v>100</v>
      </c>
    </row>
    <row r="74" spans="1:6" ht="93.6">
      <c r="A74" s="19"/>
      <c r="B74" s="54" t="s">
        <v>27</v>
      </c>
      <c r="C74" s="16">
        <v>8883024</v>
      </c>
      <c r="D74" s="16">
        <v>6662277</v>
      </c>
      <c r="E74" s="8">
        <f t="shared" si="1"/>
        <v>75.000101316848856</v>
      </c>
    </row>
    <row r="75" spans="1:6" ht="15.6">
      <c r="A75" s="19"/>
      <c r="B75" s="36" t="s">
        <v>3</v>
      </c>
      <c r="C75" s="16">
        <v>8883024</v>
      </c>
      <c r="D75" s="16">
        <v>6662277</v>
      </c>
      <c r="E75" s="8">
        <f t="shared" si="1"/>
        <v>75.000101316848856</v>
      </c>
    </row>
    <row r="76" spans="1:6" ht="46.8">
      <c r="A76" s="19"/>
      <c r="B76" s="39" t="s">
        <v>28</v>
      </c>
      <c r="C76" s="16">
        <v>148070.39999999999</v>
      </c>
      <c r="D76" s="16">
        <v>111052.8</v>
      </c>
      <c r="E76" s="8">
        <f t="shared" si="1"/>
        <v>75</v>
      </c>
    </row>
    <row r="77" spans="1:6" ht="15.6">
      <c r="A77" s="19"/>
      <c r="B77" s="36" t="s">
        <v>3</v>
      </c>
      <c r="C77" s="16">
        <v>148070.39999999999</v>
      </c>
      <c r="D77" s="16">
        <v>111052.8</v>
      </c>
      <c r="E77" s="8">
        <f t="shared" si="1"/>
        <v>75</v>
      </c>
    </row>
    <row r="78" spans="1:6" ht="46.8">
      <c r="A78" s="19"/>
      <c r="B78" s="39" t="s">
        <v>22</v>
      </c>
      <c r="C78" s="16">
        <v>148070.39999999999</v>
      </c>
      <c r="D78" s="16">
        <v>111052.8</v>
      </c>
      <c r="E78" s="8">
        <f t="shared" si="1"/>
        <v>75</v>
      </c>
    </row>
    <row r="79" spans="1:6" ht="15.6">
      <c r="A79" s="19"/>
      <c r="B79" s="36" t="s">
        <v>3</v>
      </c>
      <c r="C79" s="16">
        <v>148070.39999999999</v>
      </c>
      <c r="D79" s="16">
        <v>111052.8</v>
      </c>
      <c r="E79" s="8">
        <f t="shared" si="1"/>
        <v>75</v>
      </c>
    </row>
    <row r="80" spans="1:6" ht="62.4">
      <c r="A80" s="19"/>
      <c r="B80" s="54" t="s">
        <v>29</v>
      </c>
      <c r="C80" s="16">
        <v>15331910</v>
      </c>
      <c r="D80" s="16">
        <v>10544737.34</v>
      </c>
      <c r="E80" s="8">
        <f t="shared" si="1"/>
        <v>68.776410375484858</v>
      </c>
      <c r="F80" s="24"/>
    </row>
    <row r="81" spans="1:6" ht="15.6">
      <c r="A81" s="19"/>
      <c r="B81" s="36" t="s">
        <v>2</v>
      </c>
      <c r="C81" s="16">
        <f>C80-C82</f>
        <v>381000</v>
      </c>
      <c r="D81" s="16">
        <v>252220.47</v>
      </c>
      <c r="E81" s="8">
        <f t="shared" si="1"/>
        <v>66.199598425196854</v>
      </c>
      <c r="F81" s="24"/>
    </row>
    <row r="82" spans="1:6" ht="15.6">
      <c r="A82" s="19"/>
      <c r="B82" s="36" t="s">
        <v>3</v>
      </c>
      <c r="C82" s="16">
        <v>14950910</v>
      </c>
      <c r="D82" s="16">
        <v>10292516.869999999</v>
      </c>
      <c r="E82" s="8">
        <f t="shared" si="1"/>
        <v>68.842076301710051</v>
      </c>
    </row>
    <row r="83" spans="1:6" ht="31.2">
      <c r="A83" s="19"/>
      <c r="B83" s="49" t="s">
        <v>30</v>
      </c>
      <c r="C83" s="16">
        <v>14950910</v>
      </c>
      <c r="D83" s="16">
        <v>10292516.869999999</v>
      </c>
      <c r="E83" s="8">
        <f t="shared" si="1"/>
        <v>68.842076301710051</v>
      </c>
    </row>
    <row r="84" spans="1:6" ht="15.6">
      <c r="A84" s="19"/>
      <c r="B84" s="36" t="s">
        <v>3</v>
      </c>
      <c r="C84" s="16">
        <v>14950910</v>
      </c>
      <c r="D84" s="16">
        <v>10292516.869999999</v>
      </c>
      <c r="E84" s="8">
        <f t="shared" si="1"/>
        <v>68.842076301710051</v>
      </c>
    </row>
    <row r="85" spans="1:6" ht="67.5" customHeight="1">
      <c r="A85" s="19"/>
      <c r="B85" s="49" t="s">
        <v>31</v>
      </c>
      <c r="C85" s="16">
        <v>14210910</v>
      </c>
      <c r="D85" s="16">
        <v>9552516.8699999992</v>
      </c>
      <c r="E85" s="8">
        <f t="shared" si="1"/>
        <v>67.219600081908894</v>
      </c>
    </row>
    <row r="86" spans="1:6" ht="15.6">
      <c r="A86" s="19"/>
      <c r="B86" s="36" t="s">
        <v>3</v>
      </c>
      <c r="C86" s="16">
        <v>14210910</v>
      </c>
      <c r="D86" s="16">
        <v>9552516.8699999992</v>
      </c>
      <c r="E86" s="8">
        <f t="shared" si="1"/>
        <v>67.219600081908894</v>
      </c>
    </row>
    <row r="87" spans="1:6" ht="62.4">
      <c r="A87" s="19"/>
      <c r="B87" s="49" t="s">
        <v>211</v>
      </c>
      <c r="C87" s="16">
        <v>740000</v>
      </c>
      <c r="D87" s="16">
        <v>740000</v>
      </c>
      <c r="E87" s="8">
        <f t="shared" si="1"/>
        <v>100</v>
      </c>
    </row>
    <row r="88" spans="1:6" ht="15.6">
      <c r="A88" s="19"/>
      <c r="B88" s="36" t="s">
        <v>3</v>
      </c>
      <c r="C88" s="16">
        <v>740000</v>
      </c>
      <c r="D88" s="16">
        <v>740000</v>
      </c>
      <c r="E88" s="8">
        <f t="shared" si="1"/>
        <v>100</v>
      </c>
    </row>
    <row r="89" spans="1:6" ht="31.2">
      <c r="A89" s="19"/>
      <c r="B89" s="39" t="s">
        <v>32</v>
      </c>
      <c r="C89" s="16">
        <v>381000</v>
      </c>
      <c r="D89" s="16">
        <v>252220.47</v>
      </c>
      <c r="E89" s="8">
        <f t="shared" si="1"/>
        <v>66.199598425196854</v>
      </c>
    </row>
    <row r="90" spans="1:6" ht="15.6">
      <c r="A90" s="19"/>
      <c r="B90" s="36" t="s">
        <v>2</v>
      </c>
      <c r="C90" s="16">
        <v>381000</v>
      </c>
      <c r="D90" s="16">
        <v>252220.47</v>
      </c>
      <c r="E90" s="8">
        <f t="shared" si="1"/>
        <v>66.199598425196854</v>
      </c>
    </row>
    <row r="91" spans="1:6" ht="109.2">
      <c r="A91" s="19"/>
      <c r="B91" s="39" t="s">
        <v>33</v>
      </c>
      <c r="C91" s="16">
        <v>381000</v>
      </c>
      <c r="D91" s="16">
        <v>252220.47</v>
      </c>
      <c r="E91" s="8">
        <f t="shared" si="1"/>
        <v>66.199598425196854</v>
      </c>
    </row>
    <row r="92" spans="1:6" ht="15.6">
      <c r="A92" s="19"/>
      <c r="B92" s="36" t="s">
        <v>16</v>
      </c>
      <c r="C92" s="16">
        <v>381000</v>
      </c>
      <c r="D92" s="16">
        <v>252220.47</v>
      </c>
      <c r="E92" s="8">
        <f t="shared" si="1"/>
        <v>66.199598425196854</v>
      </c>
    </row>
    <row r="93" spans="1:6" ht="93.6">
      <c r="A93" s="19"/>
      <c r="B93" s="39" t="s">
        <v>34</v>
      </c>
      <c r="C93" s="16">
        <v>7689047</v>
      </c>
      <c r="D93" s="16">
        <v>4953192.13</v>
      </c>
      <c r="E93" s="8">
        <f t="shared" si="1"/>
        <v>64.41880417690254</v>
      </c>
    </row>
    <row r="94" spans="1:6" ht="15.6">
      <c r="A94" s="19"/>
      <c r="B94" s="36" t="s">
        <v>3</v>
      </c>
      <c r="C94" s="16">
        <v>7689047</v>
      </c>
      <c r="D94" s="16">
        <v>4953192.13</v>
      </c>
      <c r="E94" s="8">
        <f t="shared" si="1"/>
        <v>64.41880417690254</v>
      </c>
    </row>
    <row r="95" spans="1:6" ht="31.2">
      <c r="A95" s="19"/>
      <c r="B95" s="39" t="s">
        <v>35</v>
      </c>
      <c r="C95" s="16">
        <v>7689047</v>
      </c>
      <c r="D95" s="16">
        <v>4953192.13</v>
      </c>
      <c r="E95" s="8">
        <f t="shared" si="1"/>
        <v>64.41880417690254</v>
      </c>
    </row>
    <row r="96" spans="1:6" ht="15.6">
      <c r="A96" s="19"/>
      <c r="B96" s="36" t="s">
        <v>3</v>
      </c>
      <c r="C96" s="16">
        <v>7689047</v>
      </c>
      <c r="D96" s="16">
        <v>4953192.13</v>
      </c>
      <c r="E96" s="8">
        <f t="shared" si="1"/>
        <v>64.41880417690254</v>
      </c>
    </row>
    <row r="97" spans="1:6" ht="62.4">
      <c r="A97" s="19"/>
      <c r="B97" s="54" t="s">
        <v>36</v>
      </c>
      <c r="C97" s="16">
        <v>6143262.46</v>
      </c>
      <c r="D97" s="16">
        <v>3881244.52</v>
      </c>
      <c r="E97" s="8">
        <f t="shared" si="1"/>
        <v>63.178881665426999</v>
      </c>
    </row>
    <row r="98" spans="1:6" ht="15.6">
      <c r="A98" s="19"/>
      <c r="B98" s="36" t="s">
        <v>3</v>
      </c>
      <c r="C98" s="16">
        <v>6143262.46</v>
      </c>
      <c r="D98" s="16">
        <v>3881244.52</v>
      </c>
      <c r="E98" s="8">
        <f t="shared" si="1"/>
        <v>63.178881665426999</v>
      </c>
    </row>
    <row r="99" spans="1:6" ht="31.2">
      <c r="A99" s="19"/>
      <c r="B99" s="55" t="s">
        <v>37</v>
      </c>
      <c r="C99" s="16">
        <v>1326502</v>
      </c>
      <c r="D99" s="33">
        <v>957033.15</v>
      </c>
      <c r="E99" s="8">
        <f t="shared" si="1"/>
        <v>72.147132081218118</v>
      </c>
    </row>
    <row r="100" spans="1:6" ht="15.6">
      <c r="A100" s="19"/>
      <c r="B100" s="36" t="s">
        <v>3</v>
      </c>
      <c r="C100" s="16">
        <v>1326502</v>
      </c>
      <c r="D100" s="33">
        <v>957033.15</v>
      </c>
      <c r="E100" s="8">
        <f t="shared" si="1"/>
        <v>72.147132081218118</v>
      </c>
    </row>
    <row r="101" spans="1:6" ht="31.2">
      <c r="A101" s="19"/>
      <c r="B101" s="39" t="s">
        <v>38</v>
      </c>
      <c r="C101" s="16">
        <v>159292</v>
      </c>
      <c r="D101" s="33">
        <v>61923.92</v>
      </c>
      <c r="E101" s="8">
        <f t="shared" si="1"/>
        <v>38.874469527659897</v>
      </c>
    </row>
    <row r="102" spans="1:6" ht="15.6">
      <c r="A102" s="19"/>
      <c r="B102" s="36" t="s">
        <v>3</v>
      </c>
      <c r="C102" s="16">
        <v>159292</v>
      </c>
      <c r="D102" s="33">
        <v>61923.92</v>
      </c>
      <c r="E102" s="8">
        <f t="shared" si="1"/>
        <v>38.874469527659897</v>
      </c>
    </row>
    <row r="103" spans="1:6" ht="46.8">
      <c r="A103" s="19"/>
      <c r="B103" s="39" t="s">
        <v>39</v>
      </c>
      <c r="C103" s="16">
        <v>44000</v>
      </c>
      <c r="D103" s="16">
        <v>44000</v>
      </c>
      <c r="E103" s="8">
        <f t="shared" si="1"/>
        <v>100</v>
      </c>
    </row>
    <row r="104" spans="1:6" ht="15.6">
      <c r="A104" s="19"/>
      <c r="B104" s="36" t="s">
        <v>3</v>
      </c>
      <c r="C104" s="16">
        <v>44000</v>
      </c>
      <c r="D104" s="16">
        <v>44000</v>
      </c>
      <c r="E104" s="8">
        <f t="shared" si="1"/>
        <v>100</v>
      </c>
    </row>
    <row r="105" spans="1:6" ht="15.6">
      <c r="A105" s="31"/>
      <c r="B105" s="37" t="s">
        <v>170</v>
      </c>
      <c r="C105" s="66">
        <v>530852942.75999999</v>
      </c>
      <c r="D105" s="7">
        <v>343103345.22000003</v>
      </c>
      <c r="E105" s="8">
        <f t="shared" si="1"/>
        <v>64.632465525413494</v>
      </c>
      <c r="F105" s="20"/>
    </row>
    <row r="106" spans="1:6" ht="15.6">
      <c r="A106" s="31"/>
      <c r="B106" s="36" t="s">
        <v>2</v>
      </c>
      <c r="C106" s="72">
        <v>266966080.30000001</v>
      </c>
      <c r="D106" s="89">
        <v>178460335.22</v>
      </c>
      <c r="E106" s="8">
        <f t="shared" si="1"/>
        <v>66.847569181619363</v>
      </c>
      <c r="F106" s="20"/>
    </row>
    <row r="107" spans="1:6" ht="15.6">
      <c r="A107" s="31"/>
      <c r="B107" s="36" t="s">
        <v>3</v>
      </c>
      <c r="C107" s="73">
        <f>C105-C106</f>
        <v>263886862.45999998</v>
      </c>
      <c r="D107" s="73">
        <v>164643010</v>
      </c>
      <c r="E107" s="8">
        <f t="shared" si="1"/>
        <v>62.391514479034214</v>
      </c>
      <c r="F107" s="20"/>
    </row>
    <row r="108" spans="1:6" ht="31.2">
      <c r="A108" s="31"/>
      <c r="B108" s="49" t="s">
        <v>40</v>
      </c>
      <c r="C108" s="16">
        <v>498846496.93000001</v>
      </c>
      <c r="D108" s="16">
        <v>321335170.44</v>
      </c>
      <c r="E108" s="8">
        <f t="shared" si="1"/>
        <v>64.415641368148357</v>
      </c>
    </row>
    <row r="109" spans="1:6" ht="15.6">
      <c r="A109" s="31"/>
      <c r="B109" s="36" t="s">
        <v>2</v>
      </c>
      <c r="C109" s="14">
        <f>C112+C123+C161</f>
        <v>227852874.31999999</v>
      </c>
      <c r="D109" s="14">
        <v>171827699.94999999</v>
      </c>
      <c r="E109" s="8">
        <f t="shared" si="1"/>
        <v>75.411688556837163</v>
      </c>
    </row>
    <row r="110" spans="1:6" ht="15.6">
      <c r="A110" s="31"/>
      <c r="B110" s="36" t="s">
        <v>3</v>
      </c>
      <c r="C110" s="14">
        <f>C108-C109</f>
        <v>270993622.61000001</v>
      </c>
      <c r="D110" s="14">
        <v>149507470.49000001</v>
      </c>
      <c r="E110" s="8">
        <f t="shared" si="1"/>
        <v>55.170106606222028</v>
      </c>
      <c r="F110" s="20"/>
    </row>
    <row r="111" spans="1:6" ht="46.8">
      <c r="A111" s="31"/>
      <c r="B111" s="49" t="s">
        <v>41</v>
      </c>
      <c r="C111" s="16">
        <v>148641129.75</v>
      </c>
      <c r="D111" s="16">
        <v>92571096.900000006</v>
      </c>
      <c r="E111" s="8">
        <f t="shared" si="1"/>
        <v>62.278251689620255</v>
      </c>
      <c r="F111" s="20"/>
    </row>
    <row r="112" spans="1:6" ht="15.6">
      <c r="A112" s="31"/>
      <c r="B112" s="36" t="s">
        <v>2</v>
      </c>
      <c r="C112" s="14">
        <f>C119+C121</f>
        <v>51614388.75</v>
      </c>
      <c r="D112" s="14">
        <v>34206041</v>
      </c>
      <c r="E112" s="8">
        <f t="shared" si="1"/>
        <v>66.272296986177139</v>
      </c>
    </row>
    <row r="113" spans="1:6" ht="15.6">
      <c r="A113" s="31"/>
      <c r="B113" s="36" t="s">
        <v>3</v>
      </c>
      <c r="C113" s="57">
        <f>C111-C112</f>
        <v>97026741</v>
      </c>
      <c r="D113" s="14">
        <v>58365055.899999999</v>
      </c>
      <c r="E113" s="8">
        <f t="shared" si="1"/>
        <v>60.153577558582541</v>
      </c>
      <c r="F113" s="20"/>
    </row>
    <row r="114" spans="1:6" ht="46.8">
      <c r="A114" s="31"/>
      <c r="B114" s="49" t="s">
        <v>42</v>
      </c>
      <c r="C114" s="16">
        <v>82758836.200000003</v>
      </c>
      <c r="D114" s="16">
        <v>54886796.280000001</v>
      </c>
      <c r="E114" s="8">
        <f t="shared" si="1"/>
        <v>66.321372798618455</v>
      </c>
      <c r="F114" s="20"/>
    </row>
    <row r="115" spans="1:6" ht="15.6">
      <c r="A115" s="31"/>
      <c r="B115" s="36" t="s">
        <v>3</v>
      </c>
      <c r="C115" s="16">
        <v>82758836.200000003</v>
      </c>
      <c r="D115" s="16">
        <v>54886796.280000001</v>
      </c>
      <c r="E115" s="8">
        <f t="shared" si="1"/>
        <v>66.321372798618455</v>
      </c>
    </row>
    <row r="116" spans="1:6" ht="46.8">
      <c r="A116" s="31"/>
      <c r="B116" s="49" t="s">
        <v>43</v>
      </c>
      <c r="C116" s="16">
        <v>10871710</v>
      </c>
      <c r="D116" s="16">
        <v>3229875.82</v>
      </c>
      <c r="E116" s="8">
        <f t="shared" si="1"/>
        <v>29.708995365034568</v>
      </c>
    </row>
    <row r="117" spans="1:6" ht="15.6">
      <c r="A117" s="31"/>
      <c r="B117" s="36" t="s">
        <v>3</v>
      </c>
      <c r="C117" s="16">
        <v>10871710</v>
      </c>
      <c r="D117" s="16">
        <v>3229875.82</v>
      </c>
      <c r="E117" s="8">
        <f t="shared" si="1"/>
        <v>29.708995365034568</v>
      </c>
    </row>
    <row r="118" spans="1:6" ht="93.6">
      <c r="A118" s="31"/>
      <c r="B118" s="39" t="s">
        <v>44</v>
      </c>
      <c r="C118" s="16">
        <v>3684486.03</v>
      </c>
      <c r="D118" s="16">
        <v>1594041</v>
      </c>
      <c r="E118" s="8">
        <f t="shared" si="1"/>
        <v>43.263591909995661</v>
      </c>
    </row>
    <row r="119" spans="1:6" ht="15.6">
      <c r="A119" s="31"/>
      <c r="B119" s="36" t="s">
        <v>2</v>
      </c>
      <c r="C119" s="16">
        <v>3684486.03</v>
      </c>
      <c r="D119" s="16">
        <v>1594041</v>
      </c>
      <c r="E119" s="8">
        <f t="shared" si="1"/>
        <v>43.263591909995661</v>
      </c>
    </row>
    <row r="120" spans="1:6" ht="140.4">
      <c r="A120" s="31"/>
      <c r="B120" s="39" t="s">
        <v>45</v>
      </c>
      <c r="C120" s="16">
        <v>47929902.719999999</v>
      </c>
      <c r="D120" s="16">
        <v>32612000</v>
      </c>
      <c r="E120" s="8">
        <f t="shared" si="1"/>
        <v>68.041031066795369</v>
      </c>
    </row>
    <row r="121" spans="1:6" ht="15.6">
      <c r="A121" s="31"/>
      <c r="B121" s="36" t="s">
        <v>2</v>
      </c>
      <c r="C121" s="16">
        <v>47929902.719999999</v>
      </c>
      <c r="D121" s="16">
        <v>32612000</v>
      </c>
      <c r="E121" s="8">
        <f t="shared" si="1"/>
        <v>68.041031066795369</v>
      </c>
    </row>
    <row r="122" spans="1:6" ht="31.2">
      <c r="A122" s="31"/>
      <c r="B122" s="39" t="s">
        <v>46</v>
      </c>
      <c r="C122" s="16">
        <v>302172617.58999997</v>
      </c>
      <c r="D122" s="16">
        <v>195287288.81999999</v>
      </c>
      <c r="E122" s="8">
        <f t="shared" si="1"/>
        <v>64.627725165016003</v>
      </c>
      <c r="F122" s="20"/>
    </row>
    <row r="123" spans="1:6" ht="15.6">
      <c r="A123" s="31"/>
      <c r="B123" s="36" t="s">
        <v>2</v>
      </c>
      <c r="C123" s="16">
        <f>C138+C140+C145+C148</f>
        <v>156664545.56999999</v>
      </c>
      <c r="D123" s="16">
        <v>119464686.83</v>
      </c>
      <c r="E123" s="8">
        <f t="shared" si="1"/>
        <v>76.255087834548647</v>
      </c>
    </row>
    <row r="124" spans="1:6" ht="15.6">
      <c r="A124" s="31"/>
      <c r="B124" s="36" t="s">
        <v>3</v>
      </c>
      <c r="C124" s="14">
        <f>C122-C123</f>
        <v>145508072.01999998</v>
      </c>
      <c r="D124" s="14">
        <v>75822601.989999995</v>
      </c>
      <c r="E124" s="8">
        <f t="shared" si="1"/>
        <v>52.108863059898304</v>
      </c>
      <c r="F124" s="20"/>
    </row>
    <row r="125" spans="1:6" ht="46.8">
      <c r="A125" s="31"/>
      <c r="B125" s="49" t="s">
        <v>47</v>
      </c>
      <c r="C125" s="16">
        <v>97033967.469999999</v>
      </c>
      <c r="D125" s="16">
        <v>66850620</v>
      </c>
      <c r="E125" s="8">
        <f t="shared" si="1"/>
        <v>68.894039626554701</v>
      </c>
    </row>
    <row r="126" spans="1:6" ht="15.6">
      <c r="A126" s="31"/>
      <c r="B126" s="36" t="s">
        <v>3</v>
      </c>
      <c r="C126" s="16">
        <v>97033967.469999999</v>
      </c>
      <c r="D126" s="16">
        <v>66850620</v>
      </c>
      <c r="E126" s="8">
        <f t="shared" si="1"/>
        <v>68.894039626554701</v>
      </c>
    </row>
    <row r="127" spans="1:6" ht="31.2">
      <c r="A127" s="31"/>
      <c r="B127" s="39" t="s">
        <v>48</v>
      </c>
      <c r="C127" s="16">
        <v>16875836</v>
      </c>
      <c r="D127" s="16">
        <v>5301574.6900000004</v>
      </c>
      <c r="E127" s="8">
        <f t="shared" si="1"/>
        <v>31.415182572288568</v>
      </c>
    </row>
    <row r="128" spans="1:6" ht="15.6">
      <c r="A128" s="31"/>
      <c r="B128" s="36" t="s">
        <v>3</v>
      </c>
      <c r="C128" s="16">
        <v>16875836</v>
      </c>
      <c r="D128" s="16">
        <v>5301574.6900000004</v>
      </c>
      <c r="E128" s="8">
        <f t="shared" si="1"/>
        <v>31.415182572288568</v>
      </c>
    </row>
    <row r="129" spans="1:5" ht="31.2">
      <c r="A129" s="31"/>
      <c r="B129" s="49" t="s">
        <v>49</v>
      </c>
      <c r="C129" s="16">
        <v>0</v>
      </c>
      <c r="D129" s="16">
        <v>0</v>
      </c>
      <c r="E129" s="8">
        <v>0</v>
      </c>
    </row>
    <row r="130" spans="1:5" ht="15.6">
      <c r="A130" s="31"/>
      <c r="B130" s="36" t="s">
        <v>3</v>
      </c>
      <c r="C130" s="16">
        <v>0</v>
      </c>
      <c r="D130" s="16">
        <v>0</v>
      </c>
      <c r="E130" s="8">
        <v>0</v>
      </c>
    </row>
    <row r="131" spans="1:5" ht="46.8">
      <c r="A131" s="31"/>
      <c r="B131" s="49" t="s">
        <v>50</v>
      </c>
      <c r="C131" s="16">
        <v>349931</v>
      </c>
      <c r="D131" s="16">
        <v>225762.31</v>
      </c>
      <c r="E131" s="8">
        <f t="shared" si="1"/>
        <v>64.516236057965713</v>
      </c>
    </row>
    <row r="132" spans="1:5" ht="15.6">
      <c r="A132" s="31"/>
      <c r="B132" s="36" t="s">
        <v>3</v>
      </c>
      <c r="C132" s="16">
        <v>349931</v>
      </c>
      <c r="D132" s="16">
        <v>225762.31</v>
      </c>
      <c r="E132" s="8">
        <f t="shared" si="1"/>
        <v>64.516236057965713</v>
      </c>
    </row>
    <row r="133" spans="1:5" ht="93.6">
      <c r="A133" s="31"/>
      <c r="B133" s="39" t="s">
        <v>51</v>
      </c>
      <c r="C133" s="58">
        <v>86601.99</v>
      </c>
      <c r="D133" s="58">
        <v>70536.990000000005</v>
      </c>
      <c r="E133" s="8">
        <f t="shared" si="1"/>
        <v>81.449617959125419</v>
      </c>
    </row>
    <row r="134" spans="1:5" ht="15.6">
      <c r="A134" s="31"/>
      <c r="B134" s="36" t="s">
        <v>3</v>
      </c>
      <c r="C134" s="58">
        <v>86601.99</v>
      </c>
      <c r="D134" s="58">
        <v>70536.990000000005</v>
      </c>
      <c r="E134" s="8">
        <f t="shared" si="1"/>
        <v>81.449617959125419</v>
      </c>
    </row>
    <row r="135" spans="1:5" ht="62.4">
      <c r="A135" s="31"/>
      <c r="B135" s="39" t="s">
        <v>52</v>
      </c>
      <c r="C135" s="16">
        <v>2562207</v>
      </c>
      <c r="D135" s="16">
        <v>1694862.07</v>
      </c>
      <c r="E135" s="8">
        <f t="shared" si="1"/>
        <v>66.148522348116288</v>
      </c>
    </row>
    <row r="136" spans="1:5" ht="15.6">
      <c r="A136" s="31"/>
      <c r="B136" s="36" t="s">
        <v>3</v>
      </c>
      <c r="C136" s="16">
        <v>2562207</v>
      </c>
      <c r="D136" s="16">
        <v>1694862.07</v>
      </c>
      <c r="E136" s="8">
        <f t="shared" si="1"/>
        <v>66.148522348116288</v>
      </c>
    </row>
    <row r="137" spans="1:5" ht="187.2">
      <c r="A137" s="31"/>
      <c r="B137" s="49" t="s">
        <v>53</v>
      </c>
      <c r="C137" s="16">
        <v>138314966.90000001</v>
      </c>
      <c r="D137" s="16">
        <v>96761260</v>
      </c>
      <c r="E137" s="8">
        <f t="shared" ref="E137:E219" si="2">D137/C137*100</f>
        <v>69.957186968751671</v>
      </c>
    </row>
    <row r="138" spans="1:5" ht="15.6">
      <c r="A138" s="31"/>
      <c r="B138" s="36" t="s">
        <v>2</v>
      </c>
      <c r="C138" s="16">
        <v>138314966.90000001</v>
      </c>
      <c r="D138" s="16">
        <v>96761260</v>
      </c>
      <c r="E138" s="8">
        <f t="shared" si="2"/>
        <v>69.957186968751671</v>
      </c>
    </row>
    <row r="139" spans="1:5" ht="62.4">
      <c r="A139" s="31"/>
      <c r="B139" s="92" t="s">
        <v>216</v>
      </c>
      <c r="C139" s="16">
        <f>C140+C141</f>
        <v>8261718.3200000003</v>
      </c>
      <c r="D139" s="16">
        <f>D140+D141</f>
        <v>572767.17999999993</v>
      </c>
      <c r="E139" s="8">
        <f t="shared" si="2"/>
        <v>6.9327851400288356</v>
      </c>
    </row>
    <row r="140" spans="1:5" ht="15.6">
      <c r="A140" s="31"/>
      <c r="B140" s="36" t="s">
        <v>2</v>
      </c>
      <c r="C140" s="16">
        <v>7848632.3200000003</v>
      </c>
      <c r="D140" s="16">
        <v>544128.81999999995</v>
      </c>
      <c r="E140" s="8">
        <f t="shared" si="2"/>
        <v>6.9327852014859053</v>
      </c>
    </row>
    <row r="141" spans="1:5" ht="15.6">
      <c r="A141" s="31"/>
      <c r="B141" s="36" t="s">
        <v>3</v>
      </c>
      <c r="C141" s="16">
        <v>413086</v>
      </c>
      <c r="D141" s="16">
        <v>28638.36</v>
      </c>
      <c r="E141" s="8">
        <f t="shared" si="2"/>
        <v>6.9327839723447413</v>
      </c>
    </row>
    <row r="142" spans="1:5" ht="31.2">
      <c r="A142" s="31"/>
      <c r="B142" s="93" t="s">
        <v>217</v>
      </c>
      <c r="C142" s="16">
        <v>5167792.5999999996</v>
      </c>
      <c r="D142" s="16">
        <v>2701151</v>
      </c>
      <c r="E142" s="8">
        <f t="shared" si="2"/>
        <v>52.268951350717906</v>
      </c>
    </row>
    <row r="143" spans="1:5" ht="15.6">
      <c r="A143" s="31"/>
      <c r="B143" s="36" t="s">
        <v>2</v>
      </c>
      <c r="C143" s="16">
        <v>5167792.5999999996</v>
      </c>
      <c r="D143" s="16">
        <v>2701151</v>
      </c>
      <c r="E143" s="8">
        <f t="shared" si="2"/>
        <v>52.268951350717906</v>
      </c>
    </row>
    <row r="144" spans="1:5" ht="171.6">
      <c r="A144" s="31"/>
      <c r="B144" s="94" t="s">
        <v>218</v>
      </c>
      <c r="C144" s="16">
        <v>8975516</v>
      </c>
      <c r="D144" s="16">
        <v>1656000</v>
      </c>
      <c r="E144" s="8">
        <f t="shared" si="2"/>
        <v>18.450192724295739</v>
      </c>
    </row>
    <row r="145" spans="1:6" ht="15.6">
      <c r="A145" s="31"/>
      <c r="B145" s="36" t="s">
        <v>2</v>
      </c>
      <c r="C145" s="16">
        <v>8526739.9499999993</v>
      </c>
      <c r="D145" s="16">
        <v>1573200</v>
      </c>
      <c r="E145" s="8">
        <f t="shared" si="2"/>
        <v>18.450193265246703</v>
      </c>
    </row>
    <row r="146" spans="1:6" ht="15.6">
      <c r="A146" s="31"/>
      <c r="B146" s="36" t="s">
        <v>3</v>
      </c>
      <c r="C146" s="16">
        <v>448776.05</v>
      </c>
      <c r="D146" s="16">
        <v>82800</v>
      </c>
      <c r="E146" s="8">
        <f t="shared" si="2"/>
        <v>18.450182446233484</v>
      </c>
    </row>
    <row r="147" spans="1:6" ht="31.2">
      <c r="A147" s="31"/>
      <c r="B147" s="95" t="s">
        <v>219</v>
      </c>
      <c r="C147" s="16">
        <f>C148+C149</f>
        <v>2078115.88</v>
      </c>
      <c r="D147" s="16">
        <f>D148+D149</f>
        <v>2078112</v>
      </c>
      <c r="E147" s="8">
        <f t="shared" si="2"/>
        <v>99.999813292413705</v>
      </c>
    </row>
    <row r="148" spans="1:6" ht="15.6">
      <c r="A148" s="31"/>
      <c r="B148" s="36" t="s">
        <v>2</v>
      </c>
      <c r="C148" s="16">
        <v>1974206.4</v>
      </c>
      <c r="D148" s="16">
        <v>1974206.4</v>
      </c>
      <c r="E148" s="8">
        <f t="shared" si="2"/>
        <v>100</v>
      </c>
    </row>
    <row r="149" spans="1:6" ht="15.6">
      <c r="A149" s="31"/>
      <c r="B149" s="36" t="s">
        <v>3</v>
      </c>
      <c r="C149" s="16">
        <v>103909.48</v>
      </c>
      <c r="D149" s="16">
        <v>103905.60000000001</v>
      </c>
      <c r="E149" s="8">
        <f t="shared" si="2"/>
        <v>99.996265980736325</v>
      </c>
    </row>
    <row r="150" spans="1:6" ht="31.2">
      <c r="A150" s="31"/>
      <c r="B150" s="39" t="s">
        <v>54</v>
      </c>
      <c r="C150" s="16">
        <v>26726769.789999999</v>
      </c>
      <c r="D150" s="16">
        <v>15249275.609999999</v>
      </c>
      <c r="E150" s="8">
        <f t="shared" si="2"/>
        <v>57.056186474527195</v>
      </c>
    </row>
    <row r="151" spans="1:6" ht="15.6">
      <c r="A151" s="31"/>
      <c r="B151" s="36" t="s">
        <v>3</v>
      </c>
      <c r="C151" s="16">
        <v>26726769.789999999</v>
      </c>
      <c r="D151" s="16">
        <v>15249275.609999999</v>
      </c>
      <c r="E151" s="8">
        <f t="shared" si="2"/>
        <v>57.056186474527195</v>
      </c>
      <c r="F151" s="20"/>
    </row>
    <row r="152" spans="1:6" ht="46.8">
      <c r="A152" s="31"/>
      <c r="B152" s="39" t="s">
        <v>55</v>
      </c>
      <c r="C152" s="16">
        <v>26629342.789999999</v>
      </c>
      <c r="D152" s="16">
        <v>15211098.310000001</v>
      </c>
      <c r="E152" s="8">
        <f t="shared" si="2"/>
        <v>57.121568601806274</v>
      </c>
    </row>
    <row r="153" spans="1:6" ht="15.6">
      <c r="A153" s="31"/>
      <c r="B153" s="36" t="s">
        <v>3</v>
      </c>
      <c r="C153" s="16">
        <v>26629342.789999999</v>
      </c>
      <c r="D153" s="16">
        <v>15211098.310000001</v>
      </c>
      <c r="E153" s="8">
        <f t="shared" si="2"/>
        <v>57.121568601806274</v>
      </c>
    </row>
    <row r="154" spans="1:6" ht="31.2">
      <c r="A154" s="31"/>
      <c r="B154" s="39" t="s">
        <v>56</v>
      </c>
      <c r="C154" s="16">
        <v>11450</v>
      </c>
      <c r="D154" s="16">
        <v>3450</v>
      </c>
      <c r="E154" s="8">
        <f t="shared" si="2"/>
        <v>30.131004366812224</v>
      </c>
    </row>
    <row r="155" spans="1:6" ht="15.6">
      <c r="A155" s="31"/>
      <c r="B155" s="36" t="s">
        <v>3</v>
      </c>
      <c r="C155" s="16">
        <v>11450</v>
      </c>
      <c r="D155" s="16">
        <v>3450</v>
      </c>
      <c r="E155" s="8">
        <f t="shared" si="2"/>
        <v>30.131004366812224</v>
      </c>
    </row>
    <row r="156" spans="1:6" ht="62.4">
      <c r="A156" s="31"/>
      <c r="B156" s="39" t="s">
        <v>57</v>
      </c>
      <c r="C156" s="16">
        <v>50332</v>
      </c>
      <c r="D156" s="16">
        <v>18302.3</v>
      </c>
      <c r="E156" s="8">
        <f t="shared" si="2"/>
        <v>36.363148692680596</v>
      </c>
    </row>
    <row r="157" spans="1:6" ht="15.6">
      <c r="A157" s="31"/>
      <c r="B157" s="36" t="s">
        <v>3</v>
      </c>
      <c r="C157" s="16">
        <v>50332</v>
      </c>
      <c r="D157" s="16">
        <v>18302.3</v>
      </c>
      <c r="E157" s="8">
        <f t="shared" si="2"/>
        <v>36.363148692680596</v>
      </c>
    </row>
    <row r="158" spans="1:6" ht="62.4">
      <c r="A158" s="31"/>
      <c r="B158" s="49" t="s">
        <v>58</v>
      </c>
      <c r="C158" s="16">
        <v>0</v>
      </c>
      <c r="D158" s="16">
        <v>0</v>
      </c>
      <c r="E158" s="8">
        <v>0</v>
      </c>
    </row>
    <row r="159" spans="1:6" ht="15.6">
      <c r="A159" s="31"/>
      <c r="B159" s="36" t="s">
        <v>2</v>
      </c>
      <c r="C159" s="16">
        <v>0</v>
      </c>
      <c r="D159" s="16">
        <v>0</v>
      </c>
      <c r="E159" s="8">
        <v>0</v>
      </c>
    </row>
    <row r="160" spans="1:6" ht="31.2">
      <c r="A160" s="31"/>
      <c r="B160" s="39" t="s">
        <v>59</v>
      </c>
      <c r="C160" s="16">
        <v>19573940</v>
      </c>
      <c r="D160" s="16">
        <v>16816769.309999999</v>
      </c>
      <c r="E160" s="8">
        <f t="shared" si="2"/>
        <v>85.914074069911322</v>
      </c>
    </row>
    <row r="161" spans="1:6" ht="15.6">
      <c r="A161" s="31"/>
      <c r="B161" s="36" t="s">
        <v>2</v>
      </c>
      <c r="C161" s="16">
        <v>19573940</v>
      </c>
      <c r="D161" s="16">
        <v>16816769.309999999</v>
      </c>
      <c r="E161" s="8">
        <f t="shared" si="2"/>
        <v>85.914074069911322</v>
      </c>
    </row>
    <row r="162" spans="1:6" ht="109.2">
      <c r="A162" s="31"/>
      <c r="B162" s="39" t="s">
        <v>60</v>
      </c>
      <c r="C162" s="16">
        <v>19573940</v>
      </c>
      <c r="D162" s="16">
        <v>16816769.309999999</v>
      </c>
      <c r="E162" s="8">
        <f t="shared" si="2"/>
        <v>85.914074069911322</v>
      </c>
    </row>
    <row r="163" spans="1:6" ht="15.6">
      <c r="A163" s="31"/>
      <c r="B163" s="36" t="s">
        <v>2</v>
      </c>
      <c r="C163" s="16">
        <v>19573940</v>
      </c>
      <c r="D163" s="16">
        <v>16816769.309999999</v>
      </c>
      <c r="E163" s="8">
        <f t="shared" si="2"/>
        <v>85.914074069911322</v>
      </c>
    </row>
    <row r="164" spans="1:6" ht="62.4">
      <c r="A164" s="31"/>
      <c r="B164" s="80" t="s">
        <v>189</v>
      </c>
      <c r="C164" s="16">
        <v>937194.8</v>
      </c>
      <c r="D164" s="16">
        <v>660908.80000000005</v>
      </c>
      <c r="E164" s="8">
        <f t="shared" si="2"/>
        <v>70.519896183802985</v>
      </c>
    </row>
    <row r="165" spans="1:6" ht="15.6">
      <c r="A165" s="31"/>
      <c r="B165" s="36" t="s">
        <v>3</v>
      </c>
      <c r="C165" s="16">
        <v>937194.8</v>
      </c>
      <c r="D165" s="16">
        <v>660908.80000000005</v>
      </c>
      <c r="E165" s="8">
        <f t="shared" si="2"/>
        <v>70.519896183802985</v>
      </c>
    </row>
    <row r="166" spans="1:6" ht="62.4">
      <c r="A166" s="31"/>
      <c r="B166" s="90" t="s">
        <v>213</v>
      </c>
      <c r="C166" s="16">
        <v>5754840</v>
      </c>
      <c r="D166" s="16">
        <v>1384874.7</v>
      </c>
      <c r="E166" s="8">
        <f t="shared" si="2"/>
        <v>24.064521342035572</v>
      </c>
    </row>
    <row r="167" spans="1:6" ht="15.6">
      <c r="A167" s="31"/>
      <c r="B167" s="36" t="s">
        <v>2</v>
      </c>
      <c r="C167" s="16">
        <v>5754840</v>
      </c>
      <c r="D167" s="16">
        <v>1384874.7</v>
      </c>
      <c r="E167" s="8">
        <f t="shared" si="2"/>
        <v>24.064521342035572</v>
      </c>
    </row>
    <row r="168" spans="1:6" ht="46.8">
      <c r="A168" s="31"/>
      <c r="B168" s="91" t="s">
        <v>214</v>
      </c>
      <c r="C168" s="16">
        <f>C169+C170</f>
        <v>12460649.869999999</v>
      </c>
      <c r="D168" s="16">
        <f>D169+D170</f>
        <v>12460649.219999999</v>
      </c>
      <c r="E168" s="8">
        <f t="shared" si="2"/>
        <v>99.999994783578643</v>
      </c>
    </row>
    <row r="169" spans="1:6" ht="15.6">
      <c r="A169" s="31"/>
      <c r="B169" s="36" t="s">
        <v>2</v>
      </c>
      <c r="C169" s="16">
        <v>10093125.869999999</v>
      </c>
      <c r="D169" s="16">
        <v>10093125.869999999</v>
      </c>
      <c r="E169" s="8">
        <f t="shared" si="2"/>
        <v>100</v>
      </c>
    </row>
    <row r="170" spans="1:6" ht="15.6">
      <c r="A170" s="31"/>
      <c r="B170" s="36" t="s">
        <v>3</v>
      </c>
      <c r="C170" s="16">
        <v>2367524</v>
      </c>
      <c r="D170" s="16">
        <v>2367523.35</v>
      </c>
      <c r="E170" s="8">
        <f t="shared" si="2"/>
        <v>99.999972545156893</v>
      </c>
    </row>
    <row r="171" spans="1:6" ht="46.8">
      <c r="A171" s="31"/>
      <c r="B171" s="80" t="s">
        <v>215</v>
      </c>
      <c r="C171" s="16">
        <f>C172+C173</f>
        <v>4666042.1100000003</v>
      </c>
      <c r="D171" s="16">
        <f>D172+D173</f>
        <v>4666042.1100000003</v>
      </c>
      <c r="E171" s="8">
        <f t="shared" si="2"/>
        <v>100</v>
      </c>
    </row>
    <row r="172" spans="1:6" ht="15.6">
      <c r="A172" s="31"/>
      <c r="B172" s="36" t="s">
        <v>2</v>
      </c>
      <c r="C172" s="16">
        <v>4432740</v>
      </c>
      <c r="D172" s="16">
        <v>4432740</v>
      </c>
      <c r="E172" s="8">
        <f t="shared" si="2"/>
        <v>100</v>
      </c>
    </row>
    <row r="173" spans="1:6" ht="15.6">
      <c r="A173" s="31"/>
      <c r="B173" s="36" t="s">
        <v>3</v>
      </c>
      <c r="C173" s="16">
        <v>233302.11</v>
      </c>
      <c r="D173" s="16">
        <v>233302.11</v>
      </c>
      <c r="E173" s="8" t="s">
        <v>10</v>
      </c>
    </row>
    <row r="174" spans="1:6" ht="93.6">
      <c r="A174" s="31"/>
      <c r="B174" s="49" t="s">
        <v>61</v>
      </c>
      <c r="C174" s="16">
        <v>22733383.920000002</v>
      </c>
      <c r="D174" s="16">
        <v>15135539.51</v>
      </c>
      <c r="E174" s="8">
        <f t="shared" si="2"/>
        <v>66.57847139371232</v>
      </c>
      <c r="F174" t="s">
        <v>10</v>
      </c>
    </row>
    <row r="175" spans="1:6" ht="15.6">
      <c r="A175" s="31"/>
      <c r="B175" s="36" t="s">
        <v>3</v>
      </c>
      <c r="C175" s="16">
        <v>22733383.920000002</v>
      </c>
      <c r="D175" s="16">
        <v>15135539.51</v>
      </c>
      <c r="E175" s="8">
        <f t="shared" si="2"/>
        <v>66.57847139371232</v>
      </c>
    </row>
    <row r="176" spans="1:6" ht="31.2">
      <c r="A176" s="31"/>
      <c r="B176" s="49" t="s">
        <v>62</v>
      </c>
      <c r="C176" s="16">
        <v>150000</v>
      </c>
      <c r="D176" s="16">
        <v>100481.60000000001</v>
      </c>
      <c r="E176" s="8">
        <f t="shared" si="2"/>
        <v>66.987733333333338</v>
      </c>
    </row>
    <row r="177" spans="1:5" ht="15.6">
      <c r="A177" s="31"/>
      <c r="B177" s="36" t="s">
        <v>3</v>
      </c>
      <c r="C177" s="16">
        <v>150000</v>
      </c>
      <c r="D177" s="16">
        <v>100481.60000000001</v>
      </c>
      <c r="E177" s="8">
        <f t="shared" si="2"/>
        <v>66.987733333333338</v>
      </c>
    </row>
    <row r="178" spans="1:5" ht="31.2">
      <c r="A178" s="31"/>
      <c r="B178" s="49" t="s">
        <v>63</v>
      </c>
      <c r="C178" s="16">
        <v>150000</v>
      </c>
      <c r="D178" s="16">
        <v>100481.60000000001</v>
      </c>
      <c r="E178" s="8">
        <f t="shared" si="2"/>
        <v>66.987733333333338</v>
      </c>
    </row>
    <row r="179" spans="1:5" ht="15.6">
      <c r="A179" s="31"/>
      <c r="B179" s="36" t="s">
        <v>3</v>
      </c>
      <c r="C179" s="16">
        <v>150000</v>
      </c>
      <c r="D179" s="16">
        <v>100481.60000000001</v>
      </c>
      <c r="E179" s="8">
        <f t="shared" si="2"/>
        <v>66.987733333333338</v>
      </c>
    </row>
    <row r="180" spans="1:5" ht="31.2">
      <c r="A180" s="31"/>
      <c r="B180" s="59" t="s">
        <v>38</v>
      </c>
      <c r="C180" s="16">
        <v>243336</v>
      </c>
      <c r="D180" s="16">
        <v>161137.31</v>
      </c>
      <c r="E180" s="8">
        <f t="shared" si="2"/>
        <v>66.22008662918762</v>
      </c>
    </row>
    <row r="181" spans="1:5" ht="15.6">
      <c r="A181" s="31"/>
      <c r="B181" s="36" t="s">
        <v>3</v>
      </c>
      <c r="C181" s="16">
        <v>243336</v>
      </c>
      <c r="D181" s="16">
        <v>161137.31</v>
      </c>
      <c r="E181" s="8">
        <f t="shared" si="2"/>
        <v>66.22008662918762</v>
      </c>
    </row>
    <row r="182" spans="1:5" ht="46.8">
      <c r="A182" s="31"/>
      <c r="B182" s="60" t="s">
        <v>64</v>
      </c>
      <c r="C182" s="16">
        <v>2562207</v>
      </c>
      <c r="D182" s="16">
        <v>1694862.07</v>
      </c>
      <c r="E182" s="8">
        <f t="shared" si="2"/>
        <v>66.148522348116288</v>
      </c>
    </row>
    <row r="183" spans="1:5" ht="15.6">
      <c r="A183" s="31"/>
      <c r="B183" s="36" t="s">
        <v>3</v>
      </c>
      <c r="C183" s="16">
        <v>2562207</v>
      </c>
      <c r="D183" s="16">
        <v>1694862.07</v>
      </c>
      <c r="E183" s="8">
        <f t="shared" si="2"/>
        <v>66.148522348116288</v>
      </c>
    </row>
    <row r="184" spans="1:5" ht="109.2">
      <c r="A184" s="31"/>
      <c r="B184" s="49" t="s">
        <v>212</v>
      </c>
      <c r="C184" s="16">
        <v>19230740.920000002</v>
      </c>
      <c r="D184" s="16">
        <v>12725089.02</v>
      </c>
      <c r="E184" s="8">
        <f t="shared" si="2"/>
        <v>66.170560317652075</v>
      </c>
    </row>
    <row r="185" spans="1:5" ht="15.6">
      <c r="A185" s="31"/>
      <c r="B185" s="36" t="s">
        <v>3</v>
      </c>
      <c r="C185" s="16">
        <v>19230740.920000002</v>
      </c>
      <c r="D185" s="16">
        <v>12725089.02</v>
      </c>
      <c r="E185" s="8">
        <f t="shared" si="2"/>
        <v>66.170560317652075</v>
      </c>
    </row>
    <row r="186" spans="1:5" ht="31.2">
      <c r="A186" s="31"/>
      <c r="B186" s="39" t="s">
        <v>48</v>
      </c>
      <c r="C186" s="16">
        <v>11450</v>
      </c>
      <c r="D186" s="16">
        <v>3450</v>
      </c>
      <c r="E186" s="8">
        <f t="shared" si="2"/>
        <v>30.131004366812224</v>
      </c>
    </row>
    <row r="187" spans="1:5" ht="15.6">
      <c r="A187" s="31"/>
      <c r="B187" s="36" t="s">
        <v>3</v>
      </c>
      <c r="C187" s="16">
        <v>11450</v>
      </c>
      <c r="D187" s="16">
        <v>3450</v>
      </c>
      <c r="E187" s="8">
        <f t="shared" si="2"/>
        <v>30.131004366812224</v>
      </c>
    </row>
    <row r="188" spans="1:5" ht="46.8">
      <c r="A188" s="31"/>
      <c r="B188" s="49" t="s">
        <v>65</v>
      </c>
      <c r="C188" s="16">
        <v>144000</v>
      </c>
      <c r="D188" s="16">
        <v>57869.51</v>
      </c>
      <c r="E188" s="8">
        <f t="shared" si="2"/>
        <v>40.187159722222219</v>
      </c>
    </row>
    <row r="189" spans="1:5" ht="15.6">
      <c r="A189" s="31"/>
      <c r="B189" s="50" t="s">
        <v>3</v>
      </c>
      <c r="C189" s="16">
        <v>144000</v>
      </c>
      <c r="D189" s="16">
        <v>57869.51</v>
      </c>
      <c r="E189" s="8">
        <f t="shared" si="2"/>
        <v>40.187159722222219</v>
      </c>
    </row>
    <row r="190" spans="1:5" ht="31.2">
      <c r="A190" s="31"/>
      <c r="B190" s="39" t="s">
        <v>159</v>
      </c>
      <c r="C190" s="16">
        <v>7000</v>
      </c>
      <c r="D190" s="16">
        <v>0</v>
      </c>
      <c r="E190" s="8">
        <f t="shared" si="2"/>
        <v>0</v>
      </c>
    </row>
    <row r="191" spans="1:5" ht="15.6">
      <c r="A191" s="31"/>
      <c r="B191" s="50" t="s">
        <v>3</v>
      </c>
      <c r="C191" s="16">
        <v>7000</v>
      </c>
      <c r="D191" s="16">
        <v>0</v>
      </c>
      <c r="E191" s="8">
        <f t="shared" si="2"/>
        <v>0</v>
      </c>
    </row>
    <row r="192" spans="1:5" ht="46.8">
      <c r="A192" s="31"/>
      <c r="B192" s="39" t="s">
        <v>66</v>
      </c>
      <c r="C192" s="16">
        <v>9273061.9100000001</v>
      </c>
      <c r="D192" s="16">
        <v>6632635.2699999996</v>
      </c>
      <c r="E192" s="8">
        <f t="shared" si="2"/>
        <v>71.525838330135755</v>
      </c>
    </row>
    <row r="193" spans="1:5" ht="15.6">
      <c r="A193" s="31"/>
      <c r="B193" s="36" t="s">
        <v>2</v>
      </c>
      <c r="C193" s="16">
        <v>9273061.9100000001</v>
      </c>
      <c r="D193" s="16">
        <v>6632635.2699999996</v>
      </c>
      <c r="E193" s="8">
        <f t="shared" si="2"/>
        <v>71.525838330135755</v>
      </c>
    </row>
    <row r="194" spans="1:5" ht="46.8">
      <c r="A194" s="31"/>
      <c r="B194" s="39" t="s">
        <v>67</v>
      </c>
      <c r="C194" s="16">
        <v>9273061.9100000001</v>
      </c>
      <c r="D194" s="16">
        <v>6632635.2699999996</v>
      </c>
      <c r="E194" s="8">
        <f t="shared" si="2"/>
        <v>71.525838330135755</v>
      </c>
    </row>
    <row r="195" spans="1:5" ht="15.6">
      <c r="A195" s="31"/>
      <c r="B195" s="36" t="s">
        <v>2</v>
      </c>
      <c r="C195" s="16">
        <v>9273061.9100000001</v>
      </c>
      <c r="D195" s="16">
        <v>6632635.2699999996</v>
      </c>
      <c r="E195" s="8">
        <f t="shared" si="2"/>
        <v>71.525838330135755</v>
      </c>
    </row>
    <row r="196" spans="1:5" ht="46.8">
      <c r="A196" s="31"/>
      <c r="B196" s="39" t="s">
        <v>68</v>
      </c>
      <c r="C196" s="16">
        <v>3099186</v>
      </c>
      <c r="D196" s="16">
        <v>2135658.5</v>
      </c>
      <c r="E196" s="8">
        <f t="shared" si="2"/>
        <v>68.910304189551709</v>
      </c>
    </row>
    <row r="197" spans="1:5" ht="15.6">
      <c r="A197" s="31"/>
      <c r="B197" s="36" t="s">
        <v>2</v>
      </c>
      <c r="C197" s="16">
        <v>3099186</v>
      </c>
      <c r="D197" s="16">
        <v>2135658.5</v>
      </c>
      <c r="E197" s="8">
        <f t="shared" si="2"/>
        <v>68.910304189551709</v>
      </c>
    </row>
    <row r="198" spans="1:5" ht="124.8">
      <c r="A198" s="31"/>
      <c r="B198" s="39" t="s">
        <v>69</v>
      </c>
      <c r="C198" s="16">
        <v>1647663.76</v>
      </c>
      <c r="D198" s="16">
        <v>1124680</v>
      </c>
      <c r="E198" s="8">
        <f t="shared" si="2"/>
        <v>68.259072469980168</v>
      </c>
    </row>
    <row r="199" spans="1:5" ht="15.6">
      <c r="A199" s="31"/>
      <c r="B199" s="36" t="s">
        <v>2</v>
      </c>
      <c r="C199" s="16">
        <v>1647663.76</v>
      </c>
      <c r="D199" s="16">
        <v>1124680</v>
      </c>
      <c r="E199" s="8">
        <f t="shared" si="2"/>
        <v>68.259072469980168</v>
      </c>
    </row>
    <row r="200" spans="1:5" ht="31.2">
      <c r="A200" s="31"/>
      <c r="B200" s="39" t="s">
        <v>70</v>
      </c>
      <c r="C200" s="16">
        <v>300000</v>
      </c>
      <c r="D200" s="16">
        <v>300000</v>
      </c>
      <c r="E200" s="8">
        <f t="shared" si="2"/>
        <v>100</v>
      </c>
    </row>
    <row r="201" spans="1:5" ht="15.6">
      <c r="A201" s="31"/>
      <c r="B201" s="36" t="s">
        <v>2</v>
      </c>
      <c r="C201" s="16">
        <v>300000</v>
      </c>
      <c r="D201" s="16">
        <v>300000</v>
      </c>
      <c r="E201" s="8">
        <f t="shared" si="2"/>
        <v>100</v>
      </c>
    </row>
    <row r="202" spans="1:5" ht="15.6">
      <c r="A202" s="31"/>
      <c r="B202" s="37" t="s">
        <v>171</v>
      </c>
      <c r="C202" s="66">
        <v>1209186</v>
      </c>
      <c r="D202" s="7">
        <v>610378.35</v>
      </c>
      <c r="E202" s="8">
        <f t="shared" si="2"/>
        <v>50.478449965513995</v>
      </c>
    </row>
    <row r="203" spans="1:5" ht="15.6">
      <c r="A203" s="31"/>
      <c r="B203" s="36" t="s">
        <v>2</v>
      </c>
      <c r="C203" s="66">
        <v>100000</v>
      </c>
      <c r="D203" s="7">
        <v>42454.57</v>
      </c>
      <c r="E203" s="8">
        <f t="shared" si="2"/>
        <v>42.454569999999997</v>
      </c>
    </row>
    <row r="204" spans="1:5" ht="15.6">
      <c r="A204" s="31"/>
      <c r="B204" s="36" t="s">
        <v>3</v>
      </c>
      <c r="C204" s="66">
        <f>C202-C203</f>
        <v>1109186</v>
      </c>
      <c r="D204" s="7">
        <f>D202-D203</f>
        <v>567923.78</v>
      </c>
      <c r="E204" s="8">
        <f t="shared" si="2"/>
        <v>51.20185252969295</v>
      </c>
    </row>
    <row r="205" spans="1:5" ht="46.8">
      <c r="A205" s="31"/>
      <c r="B205" s="39" t="s">
        <v>71</v>
      </c>
      <c r="C205" s="16">
        <v>751186</v>
      </c>
      <c r="D205" s="16">
        <v>492985.35</v>
      </c>
      <c r="E205" s="8">
        <f t="shared" si="2"/>
        <v>65.627600887130484</v>
      </c>
    </row>
    <row r="206" spans="1:5" ht="15.6">
      <c r="A206" s="31"/>
      <c r="B206" s="36" t="s">
        <v>3</v>
      </c>
      <c r="C206" s="16">
        <v>751186</v>
      </c>
      <c r="D206" s="16">
        <v>492985.35</v>
      </c>
      <c r="E206" s="8">
        <f t="shared" si="2"/>
        <v>65.627600887130484</v>
      </c>
    </row>
    <row r="207" spans="1:5" ht="46.8">
      <c r="A207" s="31"/>
      <c r="B207" s="39" t="s">
        <v>72</v>
      </c>
      <c r="C207" s="16">
        <f>C208+C209</f>
        <v>237263.16</v>
      </c>
      <c r="D207" s="16">
        <f>D208+D209</f>
        <v>109211.26000000001</v>
      </c>
      <c r="E207" s="8">
        <f t="shared" si="2"/>
        <v>46.029590097341703</v>
      </c>
    </row>
    <row r="208" spans="1:5" ht="15.6">
      <c r="A208" s="31"/>
      <c r="B208" s="36" t="s">
        <v>2</v>
      </c>
      <c r="C208" s="16">
        <v>100000</v>
      </c>
      <c r="D208" s="16">
        <v>42454.57</v>
      </c>
      <c r="E208" s="8">
        <v>0</v>
      </c>
    </row>
    <row r="209" spans="1:5" ht="15.6">
      <c r="A209" s="31"/>
      <c r="B209" s="36" t="s">
        <v>3</v>
      </c>
      <c r="C209" s="16">
        <v>137263.16</v>
      </c>
      <c r="D209" s="16">
        <v>66756.69</v>
      </c>
      <c r="E209" s="8">
        <f t="shared" si="2"/>
        <v>48.634090895182659</v>
      </c>
    </row>
    <row r="210" spans="1:5" ht="62.4">
      <c r="A210" s="31"/>
      <c r="B210" s="39" t="s">
        <v>73</v>
      </c>
      <c r="C210" s="16">
        <v>16000</v>
      </c>
      <c r="D210" s="16">
        <v>66067.67</v>
      </c>
      <c r="E210" s="8">
        <f t="shared" si="2"/>
        <v>412.92293749999993</v>
      </c>
    </row>
    <row r="211" spans="1:5" ht="15.6">
      <c r="A211" s="31"/>
      <c r="B211" s="36" t="s">
        <v>3</v>
      </c>
      <c r="C211" s="16">
        <v>16000</v>
      </c>
      <c r="D211" s="16">
        <v>6067.67</v>
      </c>
      <c r="E211" s="8">
        <f t="shared" si="2"/>
        <v>37.922937499999996</v>
      </c>
    </row>
    <row r="212" spans="1:5" ht="78">
      <c r="A212" s="31"/>
      <c r="B212" s="39" t="s">
        <v>74</v>
      </c>
      <c r="C212" s="16">
        <v>16000</v>
      </c>
      <c r="D212" s="16">
        <v>16000</v>
      </c>
      <c r="E212" s="8">
        <f t="shared" si="2"/>
        <v>100</v>
      </c>
    </row>
    <row r="213" spans="1:5" ht="15.6">
      <c r="A213" s="31"/>
      <c r="B213" s="36" t="s">
        <v>3</v>
      </c>
      <c r="C213" s="16">
        <v>16000</v>
      </c>
      <c r="D213" s="16">
        <v>16000</v>
      </c>
      <c r="E213" s="8">
        <f t="shared" si="2"/>
        <v>100</v>
      </c>
    </row>
    <row r="214" spans="1:5" ht="62.4">
      <c r="A214" s="31"/>
      <c r="B214" s="39" t="s">
        <v>183</v>
      </c>
      <c r="C214" s="16">
        <v>100000</v>
      </c>
      <c r="D214" s="16">
        <v>42454.57</v>
      </c>
      <c r="E214" s="8">
        <f t="shared" si="2"/>
        <v>42.454569999999997</v>
      </c>
    </row>
    <row r="215" spans="1:5" ht="15.6">
      <c r="A215" s="31"/>
      <c r="B215" s="36" t="s">
        <v>2</v>
      </c>
      <c r="C215" s="16">
        <v>100000</v>
      </c>
      <c r="D215" s="16">
        <v>42454.57</v>
      </c>
      <c r="E215" s="8">
        <f t="shared" si="2"/>
        <v>42.454569999999997</v>
      </c>
    </row>
    <row r="216" spans="1:5" ht="78">
      <c r="A216" s="31"/>
      <c r="B216" s="39" t="s">
        <v>75</v>
      </c>
      <c r="C216" s="16">
        <v>613922.84</v>
      </c>
      <c r="D216" s="16">
        <v>426228.66</v>
      </c>
      <c r="E216" s="8">
        <f t="shared" si="2"/>
        <v>69.427073278459545</v>
      </c>
    </row>
    <row r="217" spans="1:5" ht="15.6">
      <c r="A217" s="31"/>
      <c r="B217" s="36" t="s">
        <v>3</v>
      </c>
      <c r="C217" s="16">
        <v>613922.84</v>
      </c>
      <c r="D217" s="16">
        <v>426228.66</v>
      </c>
      <c r="E217" s="8">
        <f t="shared" si="2"/>
        <v>69.427073278459545</v>
      </c>
    </row>
    <row r="218" spans="1:5" ht="62.4">
      <c r="A218" s="31"/>
      <c r="B218" s="39" t="s">
        <v>76</v>
      </c>
      <c r="C218" s="16">
        <v>563922.84</v>
      </c>
      <c r="D218" s="16">
        <v>4262258.66</v>
      </c>
      <c r="E218" s="8">
        <f t="shared" si="2"/>
        <v>755.82302358953939</v>
      </c>
    </row>
    <row r="219" spans="1:5" ht="15.6">
      <c r="A219" s="31"/>
      <c r="B219" s="36" t="s">
        <v>3</v>
      </c>
      <c r="C219" s="16">
        <v>563922.84</v>
      </c>
      <c r="D219" s="16">
        <v>4262258.66</v>
      </c>
      <c r="E219" s="8">
        <f t="shared" si="2"/>
        <v>755.82302358953939</v>
      </c>
    </row>
    <row r="220" spans="1:5" ht="62.4">
      <c r="A220" s="31"/>
      <c r="B220" s="39" t="s">
        <v>77</v>
      </c>
      <c r="C220" s="16">
        <v>50000</v>
      </c>
      <c r="D220" s="16">
        <v>0</v>
      </c>
      <c r="E220" s="8">
        <f t="shared" ref="E220:E283" si="3">D220/C220*100</f>
        <v>0</v>
      </c>
    </row>
    <row r="221" spans="1:5" ht="15.6">
      <c r="A221" s="31"/>
      <c r="B221" s="36" t="s">
        <v>3</v>
      </c>
      <c r="C221" s="16">
        <v>50000</v>
      </c>
      <c r="D221" s="16">
        <v>0</v>
      </c>
      <c r="E221" s="8">
        <f t="shared" si="3"/>
        <v>0</v>
      </c>
    </row>
    <row r="222" spans="1:5" ht="46.8">
      <c r="A222" s="31"/>
      <c r="B222" s="39" t="s">
        <v>78</v>
      </c>
      <c r="C222" s="16">
        <v>458000</v>
      </c>
      <c r="D222" s="16">
        <v>117393</v>
      </c>
      <c r="E222" s="8">
        <f t="shared" si="3"/>
        <v>25.631659388646288</v>
      </c>
    </row>
    <row r="223" spans="1:5" ht="15.6">
      <c r="A223" s="31"/>
      <c r="B223" s="36" t="s">
        <v>3</v>
      </c>
      <c r="C223" s="16">
        <v>458000</v>
      </c>
      <c r="D223" s="16">
        <v>117393</v>
      </c>
      <c r="E223" s="8">
        <f t="shared" si="3"/>
        <v>25.631659388646288</v>
      </c>
    </row>
    <row r="224" spans="1:5" ht="31.2">
      <c r="A224" s="31"/>
      <c r="B224" s="39" t="s">
        <v>79</v>
      </c>
      <c r="C224" s="16">
        <v>39893</v>
      </c>
      <c r="D224" s="16">
        <v>39893</v>
      </c>
      <c r="E224" s="8">
        <f t="shared" si="3"/>
        <v>100</v>
      </c>
    </row>
    <row r="225" spans="1:5" ht="15.6">
      <c r="A225" s="31"/>
      <c r="B225" s="36" t="s">
        <v>3</v>
      </c>
      <c r="C225" s="16">
        <v>39893</v>
      </c>
      <c r="D225" s="16">
        <v>39893</v>
      </c>
      <c r="E225" s="8">
        <f t="shared" si="3"/>
        <v>100</v>
      </c>
    </row>
    <row r="226" spans="1:5" ht="109.2">
      <c r="A226" s="31"/>
      <c r="B226" s="39" t="s">
        <v>80</v>
      </c>
      <c r="C226" s="16">
        <v>191750</v>
      </c>
      <c r="D226" s="16">
        <v>0</v>
      </c>
      <c r="E226" s="8">
        <f t="shared" si="3"/>
        <v>0</v>
      </c>
    </row>
    <row r="227" spans="1:5" ht="15.6">
      <c r="A227" s="31"/>
      <c r="B227" s="36" t="s">
        <v>3</v>
      </c>
      <c r="C227" s="16">
        <v>191750</v>
      </c>
      <c r="D227" s="16">
        <v>0</v>
      </c>
      <c r="E227" s="8">
        <f t="shared" si="3"/>
        <v>0</v>
      </c>
    </row>
    <row r="228" spans="1:5" ht="46.8">
      <c r="A228" s="31"/>
      <c r="B228" s="39" t="s">
        <v>81</v>
      </c>
      <c r="C228" s="16">
        <v>146250</v>
      </c>
      <c r="D228" s="16">
        <v>57500</v>
      </c>
      <c r="E228" s="8">
        <f t="shared" si="3"/>
        <v>39.316239316239319</v>
      </c>
    </row>
    <row r="229" spans="1:5" ht="15.6">
      <c r="A229" s="31"/>
      <c r="B229" s="36" t="s">
        <v>3</v>
      </c>
      <c r="C229" s="16">
        <v>146250</v>
      </c>
      <c r="D229" s="16">
        <v>57500</v>
      </c>
      <c r="E229" s="8">
        <f t="shared" si="3"/>
        <v>39.316239316239319</v>
      </c>
    </row>
    <row r="230" spans="1:5" ht="31.2">
      <c r="A230" s="31"/>
      <c r="B230" s="39" t="s">
        <v>184</v>
      </c>
      <c r="C230" s="16">
        <v>40000</v>
      </c>
      <c r="D230" s="16">
        <v>39893</v>
      </c>
      <c r="E230" s="8">
        <f t="shared" si="3"/>
        <v>99.732500000000002</v>
      </c>
    </row>
    <row r="231" spans="1:5" ht="15.6">
      <c r="A231" s="31"/>
      <c r="B231" s="36" t="s">
        <v>3</v>
      </c>
      <c r="C231" s="16">
        <v>40000</v>
      </c>
      <c r="D231" s="16">
        <v>39893</v>
      </c>
      <c r="E231" s="8">
        <f t="shared" si="3"/>
        <v>99.732500000000002</v>
      </c>
    </row>
    <row r="232" spans="1:5" ht="62.4">
      <c r="A232" s="31"/>
      <c r="B232" s="39" t="s">
        <v>185</v>
      </c>
      <c r="C232" s="16">
        <v>20000</v>
      </c>
      <c r="D232" s="16">
        <v>0</v>
      </c>
      <c r="E232" s="8">
        <f t="shared" si="3"/>
        <v>0</v>
      </c>
    </row>
    <row r="233" spans="1:5" ht="15.6">
      <c r="A233" s="31"/>
      <c r="B233" s="36" t="s">
        <v>3</v>
      </c>
      <c r="C233" s="16">
        <v>20000</v>
      </c>
      <c r="D233" s="16">
        <v>0</v>
      </c>
      <c r="E233" s="8">
        <f t="shared" si="3"/>
        <v>0</v>
      </c>
    </row>
    <row r="234" spans="1:5" ht="46.8">
      <c r="A234" s="31"/>
      <c r="B234" s="75" t="s">
        <v>186</v>
      </c>
      <c r="C234" s="16">
        <v>20000</v>
      </c>
      <c r="D234" s="16">
        <v>20000</v>
      </c>
      <c r="E234" s="8">
        <f t="shared" si="3"/>
        <v>100</v>
      </c>
    </row>
    <row r="235" spans="1:5" ht="15.6">
      <c r="A235" s="31"/>
      <c r="B235" s="36" t="s">
        <v>3</v>
      </c>
      <c r="C235" s="16">
        <v>20000</v>
      </c>
      <c r="D235" s="16">
        <v>20000</v>
      </c>
      <c r="E235" s="8">
        <f t="shared" si="3"/>
        <v>100</v>
      </c>
    </row>
    <row r="236" spans="1:5" ht="54">
      <c r="A236" s="31"/>
      <c r="B236" s="74" t="s">
        <v>187</v>
      </c>
      <c r="C236" s="16">
        <v>40000</v>
      </c>
      <c r="D236" s="16">
        <v>0</v>
      </c>
      <c r="E236" s="8">
        <f t="shared" si="3"/>
        <v>0</v>
      </c>
    </row>
    <row r="237" spans="1:5" ht="15.6">
      <c r="A237" s="31"/>
      <c r="B237" s="36" t="s">
        <v>3</v>
      </c>
      <c r="C237" s="16">
        <v>40000</v>
      </c>
      <c r="D237" s="16">
        <v>0</v>
      </c>
      <c r="E237" s="8">
        <f t="shared" si="3"/>
        <v>0</v>
      </c>
    </row>
    <row r="238" spans="1:5" ht="46.8">
      <c r="A238" s="19"/>
      <c r="B238" s="6" t="s">
        <v>172</v>
      </c>
      <c r="C238" s="66">
        <v>9440808.8699999992</v>
      </c>
      <c r="D238" s="7">
        <v>6345720.2999999998</v>
      </c>
      <c r="E238" s="8">
        <f t="shared" si="3"/>
        <v>67.215853931380352</v>
      </c>
    </row>
    <row r="239" spans="1:5" ht="15.6">
      <c r="A239" s="19"/>
      <c r="B239" s="9" t="s">
        <v>3</v>
      </c>
      <c r="C239" s="66">
        <v>9440808.8699999992</v>
      </c>
      <c r="D239" s="7">
        <v>6345720.2999999998</v>
      </c>
      <c r="E239" s="8">
        <f t="shared" si="3"/>
        <v>67.215853931380352</v>
      </c>
    </row>
    <row r="240" spans="1:5" ht="46.8">
      <c r="A240" s="19"/>
      <c r="B240" s="15" t="s">
        <v>83</v>
      </c>
      <c r="C240" s="12">
        <v>2500</v>
      </c>
      <c r="D240" s="12">
        <v>0</v>
      </c>
      <c r="E240" s="8">
        <f t="shared" si="3"/>
        <v>0</v>
      </c>
    </row>
    <row r="241" spans="1:6" ht="15.6">
      <c r="A241" s="19"/>
      <c r="B241" s="9" t="s">
        <v>3</v>
      </c>
      <c r="C241" s="12">
        <v>2500</v>
      </c>
      <c r="D241" s="12">
        <v>0</v>
      </c>
      <c r="E241" s="8">
        <f t="shared" si="3"/>
        <v>0</v>
      </c>
    </row>
    <row r="242" spans="1:6" ht="78">
      <c r="A242" s="19"/>
      <c r="B242" s="15" t="s">
        <v>84</v>
      </c>
      <c r="C242" s="12">
        <v>0</v>
      </c>
      <c r="D242" s="12">
        <v>0</v>
      </c>
      <c r="E242" s="8">
        <v>0</v>
      </c>
    </row>
    <row r="243" spans="1:6" ht="15.6">
      <c r="A243" s="19"/>
      <c r="B243" s="9" t="s">
        <v>3</v>
      </c>
      <c r="C243" s="12">
        <v>0</v>
      </c>
      <c r="D243" s="12">
        <v>0</v>
      </c>
      <c r="E243" s="8">
        <v>0</v>
      </c>
    </row>
    <row r="244" spans="1:6" ht="171.6">
      <c r="A244" s="19"/>
      <c r="B244" s="28" t="s">
        <v>85</v>
      </c>
      <c r="C244" s="12">
        <v>0</v>
      </c>
      <c r="D244" s="12">
        <v>0</v>
      </c>
      <c r="E244" s="8">
        <v>0</v>
      </c>
    </row>
    <row r="245" spans="1:6" ht="15.6">
      <c r="A245" s="19"/>
      <c r="B245" s="9" t="s">
        <v>3</v>
      </c>
      <c r="C245" s="12">
        <v>0</v>
      </c>
      <c r="D245" s="12">
        <v>0</v>
      </c>
      <c r="E245" s="8">
        <v>0</v>
      </c>
    </row>
    <row r="246" spans="1:6" ht="78">
      <c r="A246" s="19"/>
      <c r="B246" s="15" t="s">
        <v>86</v>
      </c>
      <c r="C246" s="12">
        <v>2500</v>
      </c>
      <c r="D246" s="12">
        <v>0</v>
      </c>
      <c r="E246" s="8">
        <v>0</v>
      </c>
    </row>
    <row r="247" spans="1:6" ht="15.6">
      <c r="A247" s="19"/>
      <c r="B247" s="9" t="s">
        <v>3</v>
      </c>
      <c r="C247" s="12">
        <v>2500</v>
      </c>
      <c r="D247" s="12">
        <v>0</v>
      </c>
      <c r="E247" s="8">
        <v>0</v>
      </c>
    </row>
    <row r="248" spans="1:6" ht="93.6">
      <c r="A248" s="19"/>
      <c r="B248" s="29" t="s">
        <v>87</v>
      </c>
      <c r="C248" s="12">
        <v>2500</v>
      </c>
      <c r="D248" s="12">
        <v>0</v>
      </c>
      <c r="E248" s="8">
        <f t="shared" si="3"/>
        <v>0</v>
      </c>
    </row>
    <row r="249" spans="1:6" ht="15.6">
      <c r="A249" s="19"/>
      <c r="B249" s="9" t="s">
        <v>3</v>
      </c>
      <c r="C249" s="12">
        <v>2500</v>
      </c>
      <c r="D249" s="12">
        <v>0</v>
      </c>
      <c r="E249" s="8">
        <f t="shared" si="3"/>
        <v>0</v>
      </c>
    </row>
    <row r="250" spans="1:6" ht="78">
      <c r="A250" s="19"/>
      <c r="B250" s="29" t="s">
        <v>88</v>
      </c>
      <c r="C250" s="12">
        <v>0</v>
      </c>
      <c r="D250" s="12">
        <v>0</v>
      </c>
      <c r="E250" s="8" t="e">
        <f t="shared" si="3"/>
        <v>#DIV/0!</v>
      </c>
    </row>
    <row r="251" spans="1:6" ht="15.6">
      <c r="A251" s="19"/>
      <c r="B251" s="9" t="s">
        <v>3</v>
      </c>
      <c r="C251" s="12">
        <v>0</v>
      </c>
      <c r="D251" s="12">
        <v>0</v>
      </c>
      <c r="E251" s="8" t="e">
        <f t="shared" si="3"/>
        <v>#DIV/0!</v>
      </c>
    </row>
    <row r="252" spans="1:6" ht="46.8">
      <c r="A252" s="19"/>
      <c r="B252" s="11" t="s">
        <v>89</v>
      </c>
      <c r="C252" s="16">
        <v>5000</v>
      </c>
      <c r="D252" s="12">
        <v>0</v>
      </c>
      <c r="E252" s="8">
        <f t="shared" si="3"/>
        <v>0</v>
      </c>
      <c r="F252" s="30"/>
    </row>
    <row r="253" spans="1:6" ht="15.6">
      <c r="A253" s="19"/>
      <c r="B253" s="9" t="s">
        <v>3</v>
      </c>
      <c r="C253" s="12">
        <v>5000</v>
      </c>
      <c r="D253" s="12">
        <v>0</v>
      </c>
      <c r="E253" s="8">
        <f t="shared" si="3"/>
        <v>0</v>
      </c>
    </row>
    <row r="254" spans="1:6" ht="62.4">
      <c r="A254" s="31"/>
      <c r="B254" s="32" t="s">
        <v>90</v>
      </c>
      <c r="C254" s="16">
        <v>5000</v>
      </c>
      <c r="D254" s="12">
        <v>0</v>
      </c>
      <c r="E254" s="8">
        <f t="shared" si="3"/>
        <v>0</v>
      </c>
    </row>
    <row r="255" spans="1:6" ht="15.6">
      <c r="A255" s="19"/>
      <c r="B255" s="9" t="s">
        <v>3</v>
      </c>
      <c r="C255" s="12">
        <v>5000</v>
      </c>
      <c r="D255" s="12">
        <v>0</v>
      </c>
      <c r="E255" s="8">
        <f t="shared" si="3"/>
        <v>0</v>
      </c>
    </row>
    <row r="256" spans="1:6" ht="46.8">
      <c r="A256" s="19"/>
      <c r="B256" s="29" t="s">
        <v>91</v>
      </c>
      <c r="C256" s="12">
        <v>0</v>
      </c>
      <c r="D256" s="12">
        <v>0</v>
      </c>
      <c r="E256" s="8">
        <v>0</v>
      </c>
    </row>
    <row r="257" spans="1:5" ht="15.6">
      <c r="A257" s="19"/>
      <c r="B257" s="9" t="s">
        <v>3</v>
      </c>
      <c r="C257" s="12">
        <v>0</v>
      </c>
      <c r="D257" s="12">
        <v>0</v>
      </c>
      <c r="E257" s="8">
        <v>0</v>
      </c>
    </row>
    <row r="258" spans="1:5" ht="62.4">
      <c r="A258" s="19"/>
      <c r="B258" s="29" t="s">
        <v>92</v>
      </c>
      <c r="C258" s="12">
        <v>5000</v>
      </c>
      <c r="D258" s="12">
        <v>0</v>
      </c>
      <c r="E258" s="8">
        <f t="shared" si="3"/>
        <v>0</v>
      </c>
    </row>
    <row r="259" spans="1:5" ht="15.6">
      <c r="A259" s="19"/>
      <c r="B259" s="9" t="s">
        <v>3</v>
      </c>
      <c r="C259" s="12">
        <v>5000</v>
      </c>
      <c r="D259" s="12">
        <v>0</v>
      </c>
      <c r="E259" s="8">
        <f t="shared" si="3"/>
        <v>0</v>
      </c>
    </row>
    <row r="260" spans="1:5" ht="46.8">
      <c r="A260" s="19"/>
      <c r="B260" s="23" t="s">
        <v>93</v>
      </c>
      <c r="C260" s="12">
        <v>10000</v>
      </c>
      <c r="D260" s="12">
        <v>0</v>
      </c>
      <c r="E260" s="8">
        <f t="shared" si="3"/>
        <v>0</v>
      </c>
    </row>
    <row r="261" spans="1:5" ht="15.6">
      <c r="A261" s="19"/>
      <c r="B261" s="9" t="s">
        <v>3</v>
      </c>
      <c r="C261" s="12">
        <v>10000</v>
      </c>
      <c r="D261" s="12">
        <v>0</v>
      </c>
      <c r="E261" s="8">
        <f t="shared" si="3"/>
        <v>0</v>
      </c>
    </row>
    <row r="262" spans="1:5" ht="62.4">
      <c r="A262" s="19"/>
      <c r="B262" s="29" t="s">
        <v>94</v>
      </c>
      <c r="C262" s="12">
        <v>5000</v>
      </c>
      <c r="D262" s="12">
        <v>0</v>
      </c>
      <c r="E262" s="8">
        <f t="shared" si="3"/>
        <v>0</v>
      </c>
    </row>
    <row r="263" spans="1:5" ht="15.6">
      <c r="A263" s="19"/>
      <c r="B263" s="9" t="s">
        <v>3</v>
      </c>
      <c r="C263" s="12">
        <v>5000</v>
      </c>
      <c r="D263" s="12">
        <v>0</v>
      </c>
      <c r="E263" s="8">
        <f t="shared" si="3"/>
        <v>0</v>
      </c>
    </row>
    <row r="264" spans="1:5" ht="202.8">
      <c r="A264" s="19"/>
      <c r="B264" s="34" t="s">
        <v>95</v>
      </c>
      <c r="C264" s="12">
        <v>5000</v>
      </c>
      <c r="D264" s="12">
        <v>0</v>
      </c>
      <c r="E264" s="8">
        <f t="shared" si="3"/>
        <v>0</v>
      </c>
    </row>
    <row r="265" spans="1:5" ht="15.6">
      <c r="A265" s="19"/>
      <c r="B265" s="9" t="s">
        <v>3</v>
      </c>
      <c r="C265" s="12">
        <v>5000</v>
      </c>
      <c r="D265" s="12">
        <v>0</v>
      </c>
      <c r="E265" s="8">
        <f t="shared" si="3"/>
        <v>0</v>
      </c>
    </row>
    <row r="266" spans="1:5" ht="109.2">
      <c r="A266" s="19"/>
      <c r="B266" s="15" t="s">
        <v>96</v>
      </c>
      <c r="C266" s="12">
        <v>0</v>
      </c>
      <c r="D266" s="12">
        <v>0</v>
      </c>
      <c r="E266" s="8">
        <v>0</v>
      </c>
    </row>
    <row r="267" spans="1:5" ht="15.6">
      <c r="A267" s="19"/>
      <c r="B267" s="9" t="s">
        <v>3</v>
      </c>
      <c r="C267" s="12">
        <v>0</v>
      </c>
      <c r="D267" s="12">
        <v>0</v>
      </c>
      <c r="E267" s="8">
        <v>0</v>
      </c>
    </row>
    <row r="268" spans="1:5" ht="46.8">
      <c r="A268" s="19"/>
      <c r="B268" s="29" t="s">
        <v>97</v>
      </c>
      <c r="C268" s="12">
        <v>0</v>
      </c>
      <c r="D268" s="12">
        <v>0</v>
      </c>
      <c r="E268" s="8">
        <v>0</v>
      </c>
    </row>
    <row r="269" spans="1:5" ht="15.6">
      <c r="A269" s="19"/>
      <c r="B269" s="9" t="s">
        <v>3</v>
      </c>
      <c r="C269" s="12">
        <v>0</v>
      </c>
      <c r="D269" s="12">
        <v>0</v>
      </c>
      <c r="E269" s="8">
        <v>0</v>
      </c>
    </row>
    <row r="270" spans="1:5" ht="62.4">
      <c r="A270" s="19"/>
      <c r="B270" s="11" t="s">
        <v>98</v>
      </c>
      <c r="C270" s="12">
        <v>85158.87</v>
      </c>
      <c r="D270" s="12">
        <v>0</v>
      </c>
      <c r="E270" s="8">
        <f t="shared" si="3"/>
        <v>0</v>
      </c>
    </row>
    <row r="271" spans="1:5" ht="15.6">
      <c r="A271" s="19"/>
      <c r="B271" s="9" t="s">
        <v>3</v>
      </c>
      <c r="C271" s="12">
        <v>85158.87</v>
      </c>
      <c r="D271" s="12">
        <v>0</v>
      </c>
      <c r="E271" s="8">
        <f t="shared" si="3"/>
        <v>0</v>
      </c>
    </row>
    <row r="272" spans="1:5" ht="46.8">
      <c r="A272" s="19"/>
      <c r="B272" s="25" t="s">
        <v>99</v>
      </c>
      <c r="C272" s="12">
        <v>85158.87</v>
      </c>
      <c r="D272" s="12">
        <v>0</v>
      </c>
      <c r="E272" s="8">
        <f t="shared" si="3"/>
        <v>0</v>
      </c>
    </row>
    <row r="273" spans="1:5" ht="15.6">
      <c r="A273" s="19"/>
      <c r="B273" s="27" t="s">
        <v>3</v>
      </c>
      <c r="C273" s="12">
        <v>85158.87</v>
      </c>
      <c r="D273" s="12">
        <v>0</v>
      </c>
      <c r="E273" s="8">
        <f t="shared" si="3"/>
        <v>0</v>
      </c>
    </row>
    <row r="274" spans="1:5" ht="62.4">
      <c r="A274" s="19"/>
      <c r="B274" s="29" t="s">
        <v>100</v>
      </c>
      <c r="C274" s="26">
        <v>42000</v>
      </c>
      <c r="D274" s="26">
        <v>0</v>
      </c>
      <c r="E274" s="8">
        <f t="shared" si="3"/>
        <v>0</v>
      </c>
    </row>
    <row r="275" spans="1:5" ht="15.6">
      <c r="A275" s="19"/>
      <c r="B275" s="27" t="s">
        <v>3</v>
      </c>
      <c r="C275" s="26">
        <v>42000</v>
      </c>
      <c r="D275" s="26">
        <v>0</v>
      </c>
      <c r="E275" s="8">
        <f t="shared" si="3"/>
        <v>0</v>
      </c>
    </row>
    <row r="276" spans="1:5" ht="31.2">
      <c r="A276" s="19"/>
      <c r="B276" s="29" t="s">
        <v>101</v>
      </c>
      <c r="C276" s="26">
        <v>43158.87</v>
      </c>
      <c r="D276" s="26">
        <v>0</v>
      </c>
      <c r="E276" s="8">
        <f t="shared" si="3"/>
        <v>0</v>
      </c>
    </row>
    <row r="277" spans="1:5" ht="15.6">
      <c r="A277" s="19"/>
      <c r="B277" s="27" t="s">
        <v>3</v>
      </c>
      <c r="C277" s="26">
        <v>43158.87</v>
      </c>
      <c r="D277" s="26">
        <v>0</v>
      </c>
      <c r="E277" s="8">
        <f t="shared" si="3"/>
        <v>0</v>
      </c>
    </row>
    <row r="278" spans="1:5" ht="78">
      <c r="A278" s="19"/>
      <c r="B278" s="15" t="s">
        <v>102</v>
      </c>
      <c r="C278" s="12">
        <v>2500</v>
      </c>
      <c r="D278" s="12">
        <v>0</v>
      </c>
      <c r="E278" s="8">
        <f t="shared" si="3"/>
        <v>0</v>
      </c>
    </row>
    <row r="279" spans="1:5" ht="15.6">
      <c r="A279" s="19"/>
      <c r="B279" s="9" t="s">
        <v>3</v>
      </c>
      <c r="C279" s="12">
        <v>2500</v>
      </c>
      <c r="D279" s="12">
        <v>0</v>
      </c>
      <c r="E279" s="8">
        <f t="shared" si="3"/>
        <v>0</v>
      </c>
    </row>
    <row r="280" spans="1:5" ht="78">
      <c r="A280" s="19"/>
      <c r="B280" s="15" t="s">
        <v>103</v>
      </c>
      <c r="C280" s="12">
        <v>2500</v>
      </c>
      <c r="D280" s="12">
        <v>0</v>
      </c>
      <c r="E280" s="8">
        <f t="shared" si="3"/>
        <v>0</v>
      </c>
    </row>
    <row r="281" spans="1:5" ht="15.6">
      <c r="A281" s="19"/>
      <c r="B281" s="9" t="s">
        <v>3</v>
      </c>
      <c r="C281" s="12">
        <v>2500</v>
      </c>
      <c r="D281" s="12">
        <v>0</v>
      </c>
      <c r="E281" s="8">
        <f t="shared" si="3"/>
        <v>0</v>
      </c>
    </row>
    <row r="282" spans="1:5" ht="171.6">
      <c r="A282" s="19"/>
      <c r="B282" s="29" t="s">
        <v>104</v>
      </c>
      <c r="C282" s="12">
        <v>2500</v>
      </c>
      <c r="D282" s="12">
        <v>0</v>
      </c>
      <c r="E282" s="8">
        <f t="shared" si="3"/>
        <v>0</v>
      </c>
    </row>
    <row r="283" spans="1:5" ht="15.6">
      <c r="A283" s="19"/>
      <c r="B283" s="9" t="s">
        <v>3</v>
      </c>
      <c r="C283" s="12">
        <v>2500</v>
      </c>
      <c r="D283" s="12">
        <v>0</v>
      </c>
      <c r="E283" s="8">
        <f t="shared" si="3"/>
        <v>0</v>
      </c>
    </row>
    <row r="284" spans="1:5" ht="31.2">
      <c r="A284" s="19"/>
      <c r="B284" s="35" t="s">
        <v>105</v>
      </c>
      <c r="C284" s="16">
        <v>0</v>
      </c>
      <c r="D284" s="16">
        <v>0</v>
      </c>
      <c r="E284" s="8">
        <v>0</v>
      </c>
    </row>
    <row r="285" spans="1:5" ht="15.6">
      <c r="A285" s="19"/>
      <c r="B285" s="36" t="s">
        <v>3</v>
      </c>
      <c r="C285" s="16">
        <v>0</v>
      </c>
      <c r="D285" s="16">
        <v>0</v>
      </c>
      <c r="E285" s="8">
        <v>0</v>
      </c>
    </row>
    <row r="286" spans="1:5" ht="46.8">
      <c r="A286" s="19"/>
      <c r="B286" s="32" t="s">
        <v>106</v>
      </c>
      <c r="C286" s="16">
        <v>0</v>
      </c>
      <c r="D286" s="16">
        <v>0</v>
      </c>
      <c r="E286" s="8">
        <v>0</v>
      </c>
    </row>
    <row r="287" spans="1:5" ht="15.6">
      <c r="A287" s="19"/>
      <c r="B287" s="36" t="s">
        <v>3</v>
      </c>
      <c r="C287" s="16">
        <v>0</v>
      </c>
      <c r="D287" s="16">
        <v>0</v>
      </c>
      <c r="E287" s="8">
        <v>0</v>
      </c>
    </row>
    <row r="288" spans="1:5" ht="124.8">
      <c r="A288" s="19"/>
      <c r="B288" s="15" t="s">
        <v>107</v>
      </c>
      <c r="C288" s="16">
        <v>9345650</v>
      </c>
      <c r="D288" s="33">
        <v>6345720.2999999998</v>
      </c>
      <c r="E288" s="8">
        <f t="shared" ref="E284:E349" si="4">D288/C288*100</f>
        <v>67.900256268959353</v>
      </c>
    </row>
    <row r="289" spans="1:6" ht="15.6">
      <c r="A289" s="19"/>
      <c r="B289" s="9" t="s">
        <v>3</v>
      </c>
      <c r="C289" s="16">
        <v>9345650</v>
      </c>
      <c r="D289" s="33">
        <v>6345720.2999999998</v>
      </c>
      <c r="E289" s="8">
        <f t="shared" si="4"/>
        <v>67.900256268959353</v>
      </c>
    </row>
    <row r="290" spans="1:6" ht="62.4">
      <c r="A290" s="19"/>
      <c r="B290" s="15" t="s">
        <v>108</v>
      </c>
      <c r="C290" s="16">
        <v>9345650</v>
      </c>
      <c r="D290" s="33">
        <v>6345720.2999999998</v>
      </c>
      <c r="E290" s="8">
        <f t="shared" si="4"/>
        <v>67.900256268959353</v>
      </c>
    </row>
    <row r="291" spans="1:6" ht="15.6">
      <c r="A291" s="19"/>
      <c r="B291" s="9" t="s">
        <v>3</v>
      </c>
      <c r="C291" s="16">
        <v>9345650</v>
      </c>
      <c r="D291" s="33">
        <v>6345720.2999999998</v>
      </c>
      <c r="E291" s="8">
        <f t="shared" si="4"/>
        <v>67.900256268959353</v>
      </c>
    </row>
    <row r="292" spans="1:6" ht="62.4">
      <c r="A292" s="19"/>
      <c r="B292" s="78" t="s">
        <v>189</v>
      </c>
      <c r="C292" s="12">
        <v>27313.51</v>
      </c>
      <c r="D292" s="12">
        <v>27313.51</v>
      </c>
      <c r="E292" s="8">
        <f t="shared" si="4"/>
        <v>100</v>
      </c>
    </row>
    <row r="293" spans="1:6" ht="15.6">
      <c r="A293" s="19"/>
      <c r="B293" s="9" t="s">
        <v>3</v>
      </c>
      <c r="C293" s="12">
        <v>27313.51</v>
      </c>
      <c r="D293" s="12">
        <v>27313.51</v>
      </c>
      <c r="E293" s="8">
        <f t="shared" si="4"/>
        <v>100</v>
      </c>
    </row>
    <row r="294" spans="1:6" ht="31.8" thickBot="1">
      <c r="A294" s="19"/>
      <c r="B294" s="79" t="s">
        <v>190</v>
      </c>
      <c r="C294" s="12">
        <v>9318336.4900000002</v>
      </c>
      <c r="D294" s="12">
        <v>6318406.79</v>
      </c>
      <c r="E294" s="8">
        <f t="shared" si="4"/>
        <v>67.806166870885349</v>
      </c>
    </row>
    <row r="295" spans="1:6" ht="15.6">
      <c r="A295" s="19"/>
      <c r="B295" s="9" t="s">
        <v>3</v>
      </c>
      <c r="C295" s="12">
        <v>9318336.4900000002</v>
      </c>
      <c r="D295" s="12">
        <v>6318406.79</v>
      </c>
      <c r="E295" s="8">
        <f t="shared" si="4"/>
        <v>67.806166870885349</v>
      </c>
    </row>
    <row r="296" spans="1:6" ht="31.2">
      <c r="A296" s="31"/>
      <c r="B296" s="37" t="s">
        <v>173</v>
      </c>
      <c r="C296" s="66">
        <v>12221534</v>
      </c>
      <c r="D296" s="7">
        <v>6034615.6900000004</v>
      </c>
      <c r="E296" s="8">
        <f t="shared" si="4"/>
        <v>49.376908741570411</v>
      </c>
    </row>
    <row r="297" spans="1:6" ht="15.6">
      <c r="A297" s="31"/>
      <c r="B297" s="36" t="s">
        <v>2</v>
      </c>
      <c r="C297" s="66">
        <v>1045000</v>
      </c>
      <c r="D297" s="7">
        <v>199500</v>
      </c>
      <c r="E297" s="8">
        <f t="shared" si="4"/>
        <v>19.090909090909093</v>
      </c>
    </row>
    <row r="298" spans="1:6" ht="15.6">
      <c r="A298" s="31"/>
      <c r="B298" s="36" t="s">
        <v>3</v>
      </c>
      <c r="C298" s="66">
        <f>C296-C297</f>
        <v>11176534</v>
      </c>
      <c r="D298" s="7">
        <f>D296-D297</f>
        <v>5835115.6900000004</v>
      </c>
      <c r="E298" s="8">
        <f t="shared" si="4"/>
        <v>52.208633642594393</v>
      </c>
      <c r="F298" s="64"/>
    </row>
    <row r="299" spans="1:6" ht="46.8">
      <c r="A299" s="31"/>
      <c r="B299" s="49" t="s">
        <v>109</v>
      </c>
      <c r="C299" s="16">
        <v>9440750</v>
      </c>
      <c r="D299" s="16">
        <v>4288639</v>
      </c>
      <c r="E299" s="8">
        <f t="shared" si="4"/>
        <v>45.426888753541824</v>
      </c>
      <c r="F299" s="63"/>
    </row>
    <row r="300" spans="1:6" ht="15.6">
      <c r="A300" s="31"/>
      <c r="B300" s="36" t="s">
        <v>3</v>
      </c>
      <c r="C300" s="16">
        <v>9440750</v>
      </c>
      <c r="D300" s="16">
        <v>4288639</v>
      </c>
      <c r="E300" s="8">
        <f t="shared" si="4"/>
        <v>45.426888753541824</v>
      </c>
      <c r="F300" s="64"/>
    </row>
    <row r="301" spans="1:6" ht="46.8">
      <c r="A301" s="31"/>
      <c r="B301" s="49" t="s">
        <v>110</v>
      </c>
      <c r="C301" s="16">
        <v>9440750</v>
      </c>
      <c r="D301" s="16">
        <v>4288639</v>
      </c>
      <c r="E301" s="8">
        <f t="shared" si="4"/>
        <v>45.426888753541824</v>
      </c>
      <c r="F301" s="64"/>
    </row>
    <row r="302" spans="1:6" ht="15.6">
      <c r="A302" s="31"/>
      <c r="B302" s="36" t="s">
        <v>3</v>
      </c>
      <c r="C302" s="16">
        <v>9440750</v>
      </c>
      <c r="D302" s="16">
        <v>4288639</v>
      </c>
      <c r="E302" s="8">
        <f t="shared" si="4"/>
        <v>45.426888753541824</v>
      </c>
      <c r="F302" s="64"/>
    </row>
    <row r="303" spans="1:6" ht="46.8">
      <c r="A303" s="31"/>
      <c r="B303" s="49" t="s">
        <v>111</v>
      </c>
      <c r="C303" s="16">
        <v>1883781</v>
      </c>
      <c r="D303" s="16">
        <v>1055095.81</v>
      </c>
      <c r="E303" s="8">
        <f t="shared" si="4"/>
        <v>56.00947296952247</v>
      </c>
      <c r="F303" s="64"/>
    </row>
    <row r="304" spans="1:6" ht="15.6">
      <c r="A304" s="31"/>
      <c r="B304" s="36" t="s">
        <v>3</v>
      </c>
      <c r="C304" s="16">
        <v>1883781</v>
      </c>
      <c r="D304" s="16">
        <v>1055095.81</v>
      </c>
      <c r="E304" s="8">
        <f t="shared" si="4"/>
        <v>56.00947296952247</v>
      </c>
      <c r="F304" s="64"/>
    </row>
    <row r="305" spans="1:6" ht="46.8">
      <c r="A305" s="31"/>
      <c r="B305" s="39" t="s">
        <v>112</v>
      </c>
      <c r="C305" s="16">
        <v>6456969</v>
      </c>
      <c r="D305" s="16">
        <v>3023544.12</v>
      </c>
      <c r="E305" s="8">
        <f t="shared" si="4"/>
        <v>46.826059099865589</v>
      </c>
      <c r="F305" s="64"/>
    </row>
    <row r="306" spans="1:6" ht="15.6">
      <c r="A306" s="31"/>
      <c r="B306" s="36" t="s">
        <v>3</v>
      </c>
      <c r="C306" s="16">
        <v>6456969</v>
      </c>
      <c r="D306" s="16">
        <v>3023544.12</v>
      </c>
      <c r="E306" s="8">
        <f t="shared" si="4"/>
        <v>46.826059099865589</v>
      </c>
      <c r="F306" s="64"/>
    </row>
    <row r="307" spans="1:6" ht="202.8">
      <c r="A307" s="31"/>
      <c r="B307" s="76" t="s">
        <v>188</v>
      </c>
      <c r="C307" s="16">
        <v>55000</v>
      </c>
      <c r="D307" s="16">
        <v>10500</v>
      </c>
      <c r="E307" s="8">
        <f t="shared" si="4"/>
        <v>19.090909090909093</v>
      </c>
      <c r="F307" s="64"/>
    </row>
    <row r="308" spans="1:6" ht="15.6">
      <c r="A308" s="31"/>
      <c r="B308" s="36" t="s">
        <v>3</v>
      </c>
      <c r="C308" s="16">
        <v>55000</v>
      </c>
      <c r="D308" s="16">
        <v>10500</v>
      </c>
      <c r="E308" s="8">
        <f t="shared" si="4"/>
        <v>19.090909090909093</v>
      </c>
      <c r="F308" s="64"/>
    </row>
    <row r="309" spans="1:6" ht="202.8">
      <c r="A309" s="31"/>
      <c r="B309" s="77" t="s">
        <v>188</v>
      </c>
      <c r="C309" s="16">
        <v>1045000</v>
      </c>
      <c r="D309" s="16">
        <v>199500</v>
      </c>
      <c r="E309" s="8">
        <f t="shared" si="4"/>
        <v>19.090909090909093</v>
      </c>
      <c r="F309" s="64"/>
    </row>
    <row r="310" spans="1:6" ht="15.6">
      <c r="A310" s="31"/>
      <c r="B310" s="36" t="s">
        <v>2</v>
      </c>
      <c r="C310" s="16">
        <v>1045000</v>
      </c>
      <c r="D310" s="16">
        <v>199500</v>
      </c>
      <c r="E310" s="8">
        <f t="shared" si="4"/>
        <v>19.090909090909093</v>
      </c>
      <c r="F310" s="64"/>
    </row>
    <row r="311" spans="1:6" ht="46.8">
      <c r="A311" s="31"/>
      <c r="B311" s="49" t="s">
        <v>113</v>
      </c>
      <c r="C311" s="16">
        <v>2780784</v>
      </c>
      <c r="D311" s="16">
        <v>1745975.76</v>
      </c>
      <c r="E311" s="8">
        <f t="shared" si="4"/>
        <v>62.787176566033175</v>
      </c>
      <c r="F311" s="64"/>
    </row>
    <row r="312" spans="1:6" ht="15.6">
      <c r="A312" s="31"/>
      <c r="B312" s="36" t="s">
        <v>3</v>
      </c>
      <c r="C312" s="16">
        <v>2780784</v>
      </c>
      <c r="D312" s="16">
        <v>1745975.76</v>
      </c>
      <c r="E312" s="8">
        <f t="shared" si="4"/>
        <v>62.787176566033175</v>
      </c>
      <c r="F312" s="64"/>
    </row>
    <row r="313" spans="1:6" ht="31.2">
      <c r="A313" s="31"/>
      <c r="B313" s="51" t="s">
        <v>114</v>
      </c>
      <c r="C313" s="16">
        <v>2780784</v>
      </c>
      <c r="D313" s="16">
        <v>1745975.76</v>
      </c>
      <c r="E313" s="8">
        <f t="shared" si="4"/>
        <v>62.787176566033175</v>
      </c>
      <c r="F313" s="64"/>
    </row>
    <row r="314" spans="1:6" ht="15.6">
      <c r="A314" s="31"/>
      <c r="B314" s="36" t="s">
        <v>3</v>
      </c>
      <c r="C314" s="16">
        <v>2780784</v>
      </c>
      <c r="D314" s="16">
        <v>1745975.76</v>
      </c>
      <c r="E314" s="8">
        <f t="shared" si="4"/>
        <v>62.787176566033175</v>
      </c>
      <c r="F314" s="64"/>
    </row>
    <row r="315" spans="1:6" ht="31.2">
      <c r="A315" s="31"/>
      <c r="B315" s="39" t="s">
        <v>115</v>
      </c>
      <c r="C315" s="16">
        <v>1944179</v>
      </c>
      <c r="D315" s="16">
        <v>1273562.29</v>
      </c>
      <c r="E315" s="8">
        <f t="shared" si="4"/>
        <v>65.506431763741929</v>
      </c>
      <c r="F315" s="64"/>
    </row>
    <row r="316" spans="1:6" ht="15.6">
      <c r="A316" s="31"/>
      <c r="B316" s="36" t="s">
        <v>3</v>
      </c>
      <c r="C316" s="16">
        <v>1944179</v>
      </c>
      <c r="D316" s="16">
        <v>1273562.29</v>
      </c>
      <c r="E316" s="8">
        <f t="shared" si="4"/>
        <v>65.506431763741929</v>
      </c>
      <c r="F316" s="64"/>
    </row>
    <row r="317" spans="1:6" ht="78">
      <c r="A317" s="31"/>
      <c r="B317" s="39" t="s">
        <v>116</v>
      </c>
      <c r="C317" s="16">
        <v>230860</v>
      </c>
      <c r="D317" s="16">
        <v>95220</v>
      </c>
      <c r="E317" s="8">
        <f t="shared" si="4"/>
        <v>41.245776661179931</v>
      </c>
    </row>
    <row r="318" spans="1:6" ht="15.6">
      <c r="A318" s="31"/>
      <c r="B318" s="36" t="s">
        <v>3</v>
      </c>
      <c r="C318" s="16">
        <v>230860</v>
      </c>
      <c r="D318" s="16">
        <v>95220</v>
      </c>
      <c r="E318" s="8">
        <f t="shared" si="4"/>
        <v>41.245776661179931</v>
      </c>
    </row>
    <row r="319" spans="1:6" ht="62.4">
      <c r="A319" s="31"/>
      <c r="B319" s="39" t="s">
        <v>220</v>
      </c>
      <c r="C319" s="16">
        <v>605745</v>
      </c>
      <c r="D319" s="16">
        <v>377193.47</v>
      </c>
      <c r="E319" s="8">
        <f t="shared" si="4"/>
        <v>62.269349313655077</v>
      </c>
    </row>
    <row r="320" spans="1:6" ht="15.6">
      <c r="A320" s="31"/>
      <c r="B320" s="36" t="s">
        <v>3</v>
      </c>
      <c r="C320" s="16">
        <v>605745</v>
      </c>
      <c r="D320" s="16">
        <v>377193.47</v>
      </c>
      <c r="E320" s="8">
        <f t="shared" si="4"/>
        <v>62.269349313655077</v>
      </c>
    </row>
    <row r="321" spans="1:8" ht="15.6">
      <c r="A321" s="31"/>
      <c r="B321" s="61" t="s">
        <v>174</v>
      </c>
      <c r="C321" s="7">
        <v>7818763.8499999996</v>
      </c>
      <c r="D321" s="7">
        <v>4457782.33</v>
      </c>
      <c r="E321" s="8">
        <f t="shared" si="4"/>
        <v>57.013901628452437</v>
      </c>
      <c r="F321" s="20"/>
      <c r="G321" s="20"/>
      <c r="H321" s="20"/>
    </row>
    <row r="322" spans="1:8" ht="15.6">
      <c r="A322" s="31"/>
      <c r="B322" s="36" t="s">
        <v>2</v>
      </c>
      <c r="C322" s="7">
        <v>2286723.13</v>
      </c>
      <c r="D322" s="7">
        <v>1663263.93</v>
      </c>
      <c r="E322" s="8">
        <f t="shared" si="4"/>
        <v>72.735693629862396</v>
      </c>
      <c r="F322" s="20"/>
    </row>
    <row r="323" spans="1:8" ht="15.6">
      <c r="A323" s="31"/>
      <c r="B323" s="36" t="s">
        <v>3</v>
      </c>
      <c r="C323" s="7">
        <f>C321-C322</f>
        <v>5532040.7199999997</v>
      </c>
      <c r="D323" s="7">
        <f>D321-D322</f>
        <v>2794518.4000000004</v>
      </c>
      <c r="E323" s="8">
        <f t="shared" si="4"/>
        <v>50.515145159669039</v>
      </c>
      <c r="F323" s="20"/>
    </row>
    <row r="324" spans="1:8" ht="46.8">
      <c r="A324" s="31"/>
      <c r="B324" s="39" t="s">
        <v>117</v>
      </c>
      <c r="C324" s="16">
        <v>128708.07</v>
      </c>
      <c r="D324" s="16">
        <v>128700</v>
      </c>
      <c r="E324" s="8">
        <f t="shared" si="4"/>
        <v>99.993729996883644</v>
      </c>
    </row>
    <row r="325" spans="1:8" ht="15.6">
      <c r="A325" s="31"/>
      <c r="B325" s="36" t="s">
        <v>2</v>
      </c>
      <c r="C325" s="16">
        <v>128708.07</v>
      </c>
      <c r="D325" s="16">
        <v>128700</v>
      </c>
      <c r="E325" s="8">
        <f t="shared" si="4"/>
        <v>99.993729996883644</v>
      </c>
    </row>
    <row r="326" spans="1:8" ht="46.8">
      <c r="A326" s="31"/>
      <c r="B326" s="39" t="s">
        <v>118</v>
      </c>
      <c r="C326" s="16">
        <v>0</v>
      </c>
      <c r="D326" s="16">
        <v>0</v>
      </c>
      <c r="E326" s="8">
        <v>0</v>
      </c>
    </row>
    <row r="327" spans="1:8" ht="15.6">
      <c r="A327" s="31"/>
      <c r="B327" s="36" t="s">
        <v>82</v>
      </c>
      <c r="C327" s="16">
        <v>0</v>
      </c>
      <c r="D327" s="16">
        <v>0</v>
      </c>
      <c r="E327" s="8">
        <v>0</v>
      </c>
    </row>
    <row r="328" spans="1:8" ht="62.4">
      <c r="A328" s="31"/>
      <c r="B328" s="39" t="s">
        <v>119</v>
      </c>
      <c r="C328" s="16">
        <v>0</v>
      </c>
      <c r="D328" s="16">
        <v>0</v>
      </c>
      <c r="E328" s="8">
        <v>0</v>
      </c>
    </row>
    <row r="329" spans="1:8" ht="15.6">
      <c r="A329" s="31"/>
      <c r="B329" s="36" t="s">
        <v>82</v>
      </c>
      <c r="C329" s="16">
        <v>0</v>
      </c>
      <c r="D329" s="16">
        <v>0</v>
      </c>
      <c r="E329" s="8">
        <v>0</v>
      </c>
    </row>
    <row r="330" spans="1:8" ht="62.4">
      <c r="A330" s="31"/>
      <c r="B330" s="39" t="s">
        <v>120</v>
      </c>
      <c r="C330" s="16">
        <v>128708.07</v>
      </c>
      <c r="D330" s="16">
        <v>128700</v>
      </c>
      <c r="E330" s="8">
        <f t="shared" si="4"/>
        <v>99.993729996883644</v>
      </c>
    </row>
    <row r="331" spans="1:8" ht="15.6">
      <c r="A331" s="31"/>
      <c r="B331" s="36" t="s">
        <v>2</v>
      </c>
      <c r="C331" s="16">
        <v>128708.07</v>
      </c>
      <c r="D331" s="16">
        <v>128700</v>
      </c>
      <c r="E331" s="8">
        <f t="shared" si="4"/>
        <v>99.993729996883644</v>
      </c>
    </row>
    <row r="332" spans="1:8" ht="78">
      <c r="A332" s="31"/>
      <c r="B332" s="39" t="s">
        <v>121</v>
      </c>
      <c r="C332" s="16">
        <v>128708.07</v>
      </c>
      <c r="D332" s="16">
        <v>128700</v>
      </c>
      <c r="E332" s="8">
        <f t="shared" si="4"/>
        <v>99.993729996883644</v>
      </c>
    </row>
    <row r="333" spans="1:8" ht="15.6">
      <c r="A333" s="31"/>
      <c r="B333" s="36" t="s">
        <v>2</v>
      </c>
      <c r="C333" s="16">
        <v>128708.07</v>
      </c>
      <c r="D333" s="16">
        <v>128700</v>
      </c>
      <c r="E333" s="8">
        <f t="shared" si="4"/>
        <v>99.993729996883644</v>
      </c>
    </row>
    <row r="334" spans="1:8" ht="62.4">
      <c r="A334" s="31"/>
      <c r="B334" s="80" t="s">
        <v>191</v>
      </c>
      <c r="C334" s="16">
        <v>7690055.7800000003</v>
      </c>
      <c r="D334" s="16">
        <v>4329082.33</v>
      </c>
      <c r="E334" s="8">
        <f t="shared" si="4"/>
        <v>56.294550440829184</v>
      </c>
    </row>
    <row r="335" spans="1:8" ht="15.6">
      <c r="A335" s="31"/>
      <c r="B335" s="36" t="s">
        <v>192</v>
      </c>
      <c r="C335" s="16">
        <v>7690055.7800000003</v>
      </c>
      <c r="D335" s="16">
        <v>4329082.33</v>
      </c>
      <c r="E335" s="8">
        <f t="shared" si="4"/>
        <v>56.294550440829184</v>
      </c>
    </row>
    <row r="336" spans="1:8" ht="31.2">
      <c r="A336" s="31"/>
      <c r="B336" s="80" t="s">
        <v>193</v>
      </c>
      <c r="C336" s="16">
        <v>7690055.7800000003</v>
      </c>
      <c r="D336" s="16">
        <v>4329082.33</v>
      </c>
      <c r="E336" s="8">
        <f t="shared" si="4"/>
        <v>56.294550440829184</v>
      </c>
    </row>
    <row r="337" spans="1:5" ht="15.6">
      <c r="A337" s="31"/>
      <c r="B337" s="36" t="s">
        <v>192</v>
      </c>
      <c r="C337" s="16">
        <v>7690055.7800000003</v>
      </c>
      <c r="D337" s="16">
        <v>4329082.33</v>
      </c>
      <c r="E337" s="8">
        <f t="shared" si="4"/>
        <v>56.294550440829184</v>
      </c>
    </row>
    <row r="338" spans="1:5" ht="31.2">
      <c r="A338" s="31"/>
      <c r="B338" s="80" t="s">
        <v>194</v>
      </c>
      <c r="C338" s="16">
        <v>2593116.23</v>
      </c>
      <c r="D338" s="16">
        <v>775739.36</v>
      </c>
      <c r="E338" s="8">
        <f t="shared" si="4"/>
        <v>29.915333181960762</v>
      </c>
    </row>
    <row r="339" spans="1:5" ht="15.6">
      <c r="A339" s="31"/>
      <c r="B339" s="36" t="s">
        <v>192</v>
      </c>
      <c r="C339" s="16">
        <v>2593116.23</v>
      </c>
      <c r="D339" s="16">
        <v>775739.36</v>
      </c>
      <c r="E339" s="8">
        <f t="shared" si="4"/>
        <v>29.915333181960762</v>
      </c>
    </row>
    <row r="340" spans="1:5" ht="31.2">
      <c r="A340" s="31"/>
      <c r="B340" s="80" t="s">
        <v>195</v>
      </c>
      <c r="C340" s="16">
        <v>2847924.49</v>
      </c>
      <c r="D340" s="16">
        <v>1941632.54</v>
      </c>
      <c r="E340" s="8">
        <f t="shared" si="4"/>
        <v>68.177107462564777</v>
      </c>
    </row>
    <row r="341" spans="1:5" ht="15.6">
      <c r="A341" s="31"/>
      <c r="B341" s="36" t="s">
        <v>192</v>
      </c>
      <c r="C341" s="16">
        <v>2847924.49</v>
      </c>
      <c r="D341" s="16">
        <v>1941632.54</v>
      </c>
      <c r="E341" s="8">
        <f t="shared" si="4"/>
        <v>68.177107462564777</v>
      </c>
    </row>
    <row r="342" spans="1:5" ht="62.4">
      <c r="A342" s="31"/>
      <c r="B342" s="78" t="s">
        <v>189</v>
      </c>
      <c r="C342" s="16">
        <v>14000</v>
      </c>
      <c r="D342" s="16">
        <v>7146.5</v>
      </c>
      <c r="E342" s="8">
        <f t="shared" si="4"/>
        <v>51.046428571428571</v>
      </c>
    </row>
    <row r="343" spans="1:5" ht="15.6">
      <c r="A343" s="31"/>
      <c r="B343" s="36" t="s">
        <v>192</v>
      </c>
      <c r="C343" s="16">
        <v>14000</v>
      </c>
      <c r="D343" s="16">
        <v>7146.5</v>
      </c>
      <c r="E343" s="8">
        <f t="shared" si="4"/>
        <v>51.046428571428571</v>
      </c>
    </row>
    <row r="344" spans="1:5" ht="46.8">
      <c r="A344" s="31"/>
      <c r="B344" s="80" t="s">
        <v>196</v>
      </c>
      <c r="C344" s="16">
        <v>70000</v>
      </c>
      <c r="D344" s="16">
        <v>70000</v>
      </c>
      <c r="E344" s="8">
        <f t="shared" si="4"/>
        <v>100</v>
      </c>
    </row>
    <row r="345" spans="1:5" ht="15.6">
      <c r="A345" s="31"/>
      <c r="B345" s="36" t="s">
        <v>192</v>
      </c>
      <c r="C345" s="16">
        <v>70000</v>
      </c>
      <c r="D345" s="16">
        <v>70000</v>
      </c>
      <c r="E345" s="8">
        <f t="shared" si="4"/>
        <v>100</v>
      </c>
    </row>
    <row r="346" spans="1:5" ht="31.2">
      <c r="A346" s="31"/>
      <c r="B346" s="80" t="s">
        <v>197</v>
      </c>
      <c r="C346" s="16">
        <v>7000</v>
      </c>
      <c r="D346" s="16">
        <v>0</v>
      </c>
      <c r="E346" s="8">
        <f t="shared" si="4"/>
        <v>0</v>
      </c>
    </row>
    <row r="347" spans="1:5" ht="15.6">
      <c r="A347" s="31"/>
      <c r="B347" s="36" t="s">
        <v>192</v>
      </c>
      <c r="C347" s="16">
        <v>7000</v>
      </c>
      <c r="D347" s="16">
        <v>0</v>
      </c>
      <c r="E347" s="8">
        <f t="shared" si="4"/>
        <v>0</v>
      </c>
    </row>
    <row r="348" spans="1:5" ht="62.4">
      <c r="A348" s="31"/>
      <c r="B348" s="80" t="s">
        <v>198</v>
      </c>
      <c r="C348" s="16">
        <v>2158015.06</v>
      </c>
      <c r="D348" s="16">
        <v>1534563.93</v>
      </c>
      <c r="E348" s="8">
        <f t="shared" si="4"/>
        <v>71.109973162096466</v>
      </c>
    </row>
    <row r="349" spans="1:5" ht="15.6">
      <c r="A349" s="31"/>
      <c r="B349" s="36" t="s">
        <v>2</v>
      </c>
      <c r="C349" s="16">
        <v>2158015.06</v>
      </c>
      <c r="D349" s="16">
        <v>1534563.93</v>
      </c>
      <c r="E349" s="8">
        <f t="shared" si="4"/>
        <v>71.109973162096466</v>
      </c>
    </row>
    <row r="350" spans="1:5" ht="15.6">
      <c r="A350" s="31"/>
      <c r="B350" s="81" t="s">
        <v>175</v>
      </c>
      <c r="C350" s="67">
        <v>322870107.64999998</v>
      </c>
      <c r="D350" s="82">
        <v>268888757.95999998</v>
      </c>
      <c r="E350" s="8">
        <f t="shared" ref="E350:E413" si="5">D350/C350*100</f>
        <v>83.280784312025176</v>
      </c>
    </row>
    <row r="351" spans="1:5" ht="15.6">
      <c r="A351" s="31"/>
      <c r="B351" s="36" t="s">
        <v>122</v>
      </c>
      <c r="C351" s="7">
        <v>74488104.319999993</v>
      </c>
      <c r="D351" s="7">
        <v>55577240.43</v>
      </c>
      <c r="E351" s="8">
        <f t="shared" si="5"/>
        <v>74.612236326005615</v>
      </c>
    </row>
    <row r="352" spans="1:5" ht="15.6">
      <c r="A352" s="31"/>
      <c r="B352" s="36" t="s">
        <v>2</v>
      </c>
      <c r="C352" s="7">
        <f>C350-C351</f>
        <v>248382003.32999998</v>
      </c>
      <c r="D352" s="7">
        <f>D350-D351</f>
        <v>213311517.52999997</v>
      </c>
      <c r="E352" s="8">
        <f t="shared" si="5"/>
        <v>85.880423972019656</v>
      </c>
    </row>
    <row r="353" spans="1:5" ht="46.8">
      <c r="A353" s="31"/>
      <c r="B353" s="39" t="s">
        <v>123</v>
      </c>
      <c r="C353" s="16">
        <v>304975497.38</v>
      </c>
      <c r="D353" s="16">
        <v>256193458.75999999</v>
      </c>
      <c r="E353" s="8">
        <f t="shared" si="5"/>
        <v>84.004603963571043</v>
      </c>
    </row>
    <row r="354" spans="1:5" ht="15.6">
      <c r="A354" s="31"/>
      <c r="B354" s="36" t="s">
        <v>122</v>
      </c>
      <c r="C354" s="16">
        <v>74488104.319999993</v>
      </c>
      <c r="D354" s="16">
        <v>55577240.43</v>
      </c>
      <c r="E354" s="8">
        <f t="shared" si="5"/>
        <v>74.612236326005615</v>
      </c>
    </row>
    <row r="355" spans="1:5" ht="15.6">
      <c r="A355" s="31"/>
      <c r="B355" s="36" t="s">
        <v>2</v>
      </c>
      <c r="C355" s="16">
        <f>C353-C354</f>
        <v>230487393.06</v>
      </c>
      <c r="D355" s="16">
        <f>D353-D354</f>
        <v>200616218.32999998</v>
      </c>
      <c r="E355" s="8">
        <f t="shared" si="5"/>
        <v>87.039996273364935</v>
      </c>
    </row>
    <row r="356" spans="1:5" ht="46.8">
      <c r="A356" s="31"/>
      <c r="B356" s="39" t="s">
        <v>124</v>
      </c>
      <c r="C356" s="16">
        <v>134487352.68000001</v>
      </c>
      <c r="D356" s="16">
        <v>110001523.58</v>
      </c>
      <c r="E356" s="8">
        <f t="shared" si="5"/>
        <v>81.793210579241801</v>
      </c>
    </row>
    <row r="357" spans="1:5" ht="15.6">
      <c r="A357" s="31"/>
      <c r="B357" s="36" t="s">
        <v>122</v>
      </c>
      <c r="C357" s="16">
        <f>C372+C376+C380+C382</f>
        <v>24294784.500000004</v>
      </c>
      <c r="D357" s="16">
        <v>20254863.02</v>
      </c>
      <c r="E357" s="8">
        <f t="shared" si="5"/>
        <v>83.371239699615359</v>
      </c>
    </row>
    <row r="358" spans="1:5" ht="15.6">
      <c r="A358" s="31"/>
      <c r="B358" s="36" t="s">
        <v>2</v>
      </c>
      <c r="C358" s="16">
        <f>C356-C357</f>
        <v>110192568.18000001</v>
      </c>
      <c r="D358" s="16">
        <v>89746660.560000002</v>
      </c>
      <c r="E358" s="8">
        <f t="shared" si="5"/>
        <v>81.445293491479802</v>
      </c>
    </row>
    <row r="359" spans="1:5" ht="46.8">
      <c r="A359" s="31"/>
      <c r="B359" s="39" t="s">
        <v>125</v>
      </c>
      <c r="C359" s="16">
        <v>45349118.740000002</v>
      </c>
      <c r="D359" s="16">
        <v>35975720</v>
      </c>
      <c r="E359" s="8">
        <f t="shared" si="5"/>
        <v>79.330582378589341</v>
      </c>
    </row>
    <row r="360" spans="1:5" ht="15.6">
      <c r="A360" s="31"/>
      <c r="B360" s="36" t="s">
        <v>2</v>
      </c>
      <c r="C360" s="16">
        <v>45349118.740000002</v>
      </c>
      <c r="D360" s="16">
        <v>35975720</v>
      </c>
      <c r="E360" s="8">
        <f t="shared" si="5"/>
        <v>79.330582378589341</v>
      </c>
    </row>
    <row r="361" spans="1:5" ht="62.4">
      <c r="A361" s="31"/>
      <c r="B361" s="39" t="s">
        <v>126</v>
      </c>
      <c r="C361" s="16">
        <v>672550.49</v>
      </c>
      <c r="D361" s="16">
        <v>502890.8</v>
      </c>
      <c r="E361" s="8">
        <f t="shared" si="5"/>
        <v>74.773687251346729</v>
      </c>
    </row>
    <row r="362" spans="1:5" ht="15.6">
      <c r="A362" s="31"/>
      <c r="B362" s="36" t="s">
        <v>2</v>
      </c>
      <c r="C362" s="16">
        <v>672550.49</v>
      </c>
      <c r="D362" s="16">
        <v>502890.8</v>
      </c>
      <c r="E362" s="8">
        <f t="shared" si="5"/>
        <v>74.773687251346729</v>
      </c>
    </row>
    <row r="363" spans="1:5" ht="46.8">
      <c r="A363" s="31"/>
      <c r="B363" s="39" t="s">
        <v>127</v>
      </c>
      <c r="C363" s="16">
        <v>32724385.260000002</v>
      </c>
      <c r="D363" s="16">
        <v>26809854</v>
      </c>
      <c r="E363" s="8">
        <f t="shared" si="5"/>
        <v>81.926226534102355</v>
      </c>
    </row>
    <row r="364" spans="1:5" ht="15.6">
      <c r="A364" s="31"/>
      <c r="B364" s="36" t="s">
        <v>2</v>
      </c>
      <c r="C364" s="16">
        <v>32724385.260000002</v>
      </c>
      <c r="D364" s="16">
        <v>26809854</v>
      </c>
      <c r="E364" s="8">
        <f t="shared" si="5"/>
        <v>81.926226534102355</v>
      </c>
    </row>
    <row r="365" spans="1:5" ht="46.8">
      <c r="A365" s="31"/>
      <c r="B365" s="39" t="s">
        <v>128</v>
      </c>
      <c r="C365" s="16">
        <v>59677.9</v>
      </c>
      <c r="D365" s="16">
        <v>40074.93</v>
      </c>
      <c r="E365" s="8">
        <f t="shared" si="5"/>
        <v>67.152044559208676</v>
      </c>
    </row>
    <row r="366" spans="1:5" ht="15.6">
      <c r="A366" s="31"/>
      <c r="B366" s="36" t="s">
        <v>2</v>
      </c>
      <c r="C366" s="16">
        <v>59677.9</v>
      </c>
      <c r="D366" s="16">
        <v>40074.93</v>
      </c>
      <c r="E366" s="8">
        <f t="shared" si="5"/>
        <v>67.152044559208676</v>
      </c>
    </row>
    <row r="367" spans="1:5" ht="62.4">
      <c r="A367" s="31"/>
      <c r="B367" s="39" t="s">
        <v>129</v>
      </c>
      <c r="C367" s="16">
        <v>961765.66</v>
      </c>
      <c r="D367" s="16">
        <v>961765.66</v>
      </c>
      <c r="E367" s="8">
        <f t="shared" si="5"/>
        <v>100</v>
      </c>
    </row>
    <row r="368" spans="1:5" ht="15.6">
      <c r="A368" s="31"/>
      <c r="B368" s="36" t="s">
        <v>2</v>
      </c>
      <c r="C368" s="16">
        <v>961765.66</v>
      </c>
      <c r="D368" s="16">
        <v>961765.66</v>
      </c>
      <c r="E368" s="8">
        <f t="shared" si="5"/>
        <v>100</v>
      </c>
    </row>
    <row r="369" spans="1:5" ht="31.2">
      <c r="A369" s="31"/>
      <c r="B369" s="39" t="s">
        <v>130</v>
      </c>
      <c r="C369" s="16">
        <v>342542</v>
      </c>
      <c r="D369" s="16">
        <v>152407.94</v>
      </c>
      <c r="E369" s="8">
        <f t="shared" si="5"/>
        <v>44.493212511166512</v>
      </c>
    </row>
    <row r="370" spans="1:5" ht="15.6">
      <c r="A370" s="31"/>
      <c r="B370" s="36" t="s">
        <v>2</v>
      </c>
      <c r="C370" s="16">
        <v>342542</v>
      </c>
      <c r="D370" s="16">
        <v>152407.94</v>
      </c>
      <c r="E370" s="8">
        <f t="shared" si="5"/>
        <v>44.493212511166512</v>
      </c>
    </row>
    <row r="371" spans="1:5" ht="46.8">
      <c r="A371" s="31"/>
      <c r="B371" s="39" t="s">
        <v>131</v>
      </c>
      <c r="C371" s="16">
        <v>22629921.48</v>
      </c>
      <c r="D371" s="16">
        <v>18590000</v>
      </c>
      <c r="E371" s="8">
        <f t="shared" si="5"/>
        <v>82.147876723432617</v>
      </c>
    </row>
    <row r="372" spans="1:5" ht="15.6">
      <c r="A372" s="31"/>
      <c r="B372" s="36" t="s">
        <v>122</v>
      </c>
      <c r="C372" s="16">
        <v>22629921.48</v>
      </c>
      <c r="D372" s="16">
        <v>18590000</v>
      </c>
      <c r="E372" s="8">
        <f t="shared" si="5"/>
        <v>82.147876723432617</v>
      </c>
    </row>
    <row r="373" spans="1:5" ht="46.8">
      <c r="A373" s="31"/>
      <c r="B373" s="39" t="s">
        <v>132</v>
      </c>
      <c r="C373" s="16">
        <v>15688026.550000001</v>
      </c>
      <c r="D373" s="16">
        <v>11429714.42</v>
      </c>
      <c r="E373" s="8">
        <f t="shared" si="5"/>
        <v>72.856291921561038</v>
      </c>
    </row>
    <row r="374" spans="1:5" ht="15.6">
      <c r="A374" s="31"/>
      <c r="B374" s="36" t="s">
        <v>2</v>
      </c>
      <c r="C374" s="16">
        <v>15688026.550000001</v>
      </c>
      <c r="D374" s="16">
        <v>11429714.42</v>
      </c>
      <c r="E374" s="8">
        <f t="shared" si="5"/>
        <v>72.856291921561038</v>
      </c>
    </row>
    <row r="375" spans="1:5" ht="93.6">
      <c r="A375" s="31"/>
      <c r="B375" s="39" t="s">
        <v>133</v>
      </c>
      <c r="C375" s="16">
        <v>1610753.3</v>
      </c>
      <c r="D375" s="16">
        <v>1610753.3</v>
      </c>
      <c r="E375" s="8">
        <f t="shared" si="5"/>
        <v>100</v>
      </c>
    </row>
    <row r="376" spans="1:5" ht="15.6">
      <c r="A376" s="31"/>
      <c r="B376" s="36" t="s">
        <v>122</v>
      </c>
      <c r="C376" s="16">
        <v>1610753.3</v>
      </c>
      <c r="D376" s="16">
        <v>1610753.3</v>
      </c>
      <c r="E376" s="8">
        <f t="shared" si="5"/>
        <v>100</v>
      </c>
    </row>
    <row r="377" spans="1:5" ht="124.8">
      <c r="A377" s="31"/>
      <c r="B377" s="68" t="s">
        <v>161</v>
      </c>
      <c r="C377" s="16">
        <v>13703395</v>
      </c>
      <c r="D377" s="16">
        <v>13703395</v>
      </c>
      <c r="E377" s="8">
        <f t="shared" si="5"/>
        <v>100</v>
      </c>
    </row>
    <row r="378" spans="1:5" ht="15.6">
      <c r="A378" s="31"/>
      <c r="B378" s="36" t="s">
        <v>2</v>
      </c>
      <c r="C378" s="16">
        <v>13703395</v>
      </c>
      <c r="D378" s="16">
        <v>13703395</v>
      </c>
      <c r="E378" s="8">
        <f t="shared" si="5"/>
        <v>100</v>
      </c>
    </row>
    <row r="379" spans="1:5" ht="124.8">
      <c r="A379" s="31"/>
      <c r="B379" s="39" t="s">
        <v>134</v>
      </c>
      <c r="C379" s="16">
        <v>1178.05</v>
      </c>
      <c r="D379" s="16">
        <v>1178.05</v>
      </c>
      <c r="E379" s="8">
        <f t="shared" si="5"/>
        <v>100</v>
      </c>
    </row>
    <row r="380" spans="1:5" ht="15.6">
      <c r="A380" s="31"/>
      <c r="B380" s="36" t="s">
        <v>122</v>
      </c>
      <c r="C380" s="16">
        <v>1178.05</v>
      </c>
      <c r="D380" s="16">
        <v>1178.05</v>
      </c>
      <c r="E380" s="8">
        <f t="shared" si="5"/>
        <v>100</v>
      </c>
    </row>
    <row r="381" spans="1:5" ht="78">
      <c r="A381" s="31"/>
      <c r="B381" s="39" t="s">
        <v>135</v>
      </c>
      <c r="C381" s="16">
        <v>80975.38</v>
      </c>
      <c r="D381" s="16">
        <v>80975.38</v>
      </c>
      <c r="E381" s="8">
        <f t="shared" si="5"/>
        <v>100</v>
      </c>
    </row>
    <row r="382" spans="1:5" ht="15.6">
      <c r="A382" s="31"/>
      <c r="B382" s="36" t="s">
        <v>122</v>
      </c>
      <c r="C382" s="16">
        <v>52931.67</v>
      </c>
      <c r="D382" s="16">
        <v>52931.67</v>
      </c>
      <c r="E382" s="8">
        <f t="shared" si="5"/>
        <v>100</v>
      </c>
    </row>
    <row r="383" spans="1:5" ht="15.6">
      <c r="A383" s="31"/>
      <c r="B383" s="36" t="s">
        <v>2</v>
      </c>
      <c r="C383" s="16">
        <v>28043.71</v>
      </c>
      <c r="D383" s="16">
        <v>28043.71</v>
      </c>
      <c r="E383" s="8">
        <f t="shared" si="5"/>
        <v>100</v>
      </c>
    </row>
    <row r="384" spans="1:5" ht="31.2">
      <c r="A384" s="31"/>
      <c r="B384" s="39" t="s">
        <v>136</v>
      </c>
      <c r="C384" s="16">
        <v>123676472.11</v>
      </c>
      <c r="D384" s="16">
        <v>108571720.05</v>
      </c>
      <c r="E384" s="8">
        <f t="shared" si="5"/>
        <v>87.786883145756633</v>
      </c>
    </row>
    <row r="385" spans="1:6" ht="15.6">
      <c r="A385" s="31"/>
      <c r="B385" s="36" t="s">
        <v>122</v>
      </c>
      <c r="C385" s="16">
        <f>C388+C406</f>
        <v>44046138.409999996</v>
      </c>
      <c r="D385" s="58">
        <f>D388+D406</f>
        <v>37604976.899999999</v>
      </c>
      <c r="E385" s="8">
        <f t="shared" si="5"/>
        <v>85.376330950870312</v>
      </c>
    </row>
    <row r="386" spans="1:6" ht="15.6">
      <c r="A386" s="31"/>
      <c r="B386" s="36" t="s">
        <v>2</v>
      </c>
      <c r="C386" s="16">
        <f>C384-C385</f>
        <v>79630333.700000003</v>
      </c>
      <c r="D386" s="58">
        <f>D384-D385</f>
        <v>70966743.150000006</v>
      </c>
      <c r="E386" s="8">
        <f t="shared" si="5"/>
        <v>89.120238296828845</v>
      </c>
    </row>
    <row r="387" spans="1:6" ht="156">
      <c r="A387" s="31"/>
      <c r="B387" s="25" t="s">
        <v>137</v>
      </c>
      <c r="C387" s="26">
        <v>18761814.039999999</v>
      </c>
      <c r="D387" s="26">
        <v>18761814.039999999</v>
      </c>
      <c r="E387" s="8">
        <f t="shared" si="5"/>
        <v>100</v>
      </c>
    </row>
    <row r="388" spans="1:6" ht="15.6">
      <c r="A388" s="31"/>
      <c r="B388" s="27" t="s">
        <v>122</v>
      </c>
      <c r="C388" s="26">
        <v>18761814.039999999</v>
      </c>
      <c r="D388" s="26">
        <v>18761814.039999999</v>
      </c>
      <c r="E388" s="8">
        <f t="shared" si="5"/>
        <v>100</v>
      </c>
    </row>
    <row r="389" spans="1:6" ht="31.2">
      <c r="A389" s="31"/>
      <c r="B389" s="39" t="s">
        <v>138</v>
      </c>
      <c r="C389" s="16">
        <v>19952793.050000001</v>
      </c>
      <c r="D389" s="16">
        <v>18020000</v>
      </c>
      <c r="E389" s="8">
        <f t="shared" si="5"/>
        <v>90.313170466126792</v>
      </c>
      <c r="F389" s="64"/>
    </row>
    <row r="390" spans="1:6" ht="15.6">
      <c r="A390" s="31"/>
      <c r="B390" s="36" t="s">
        <v>2</v>
      </c>
      <c r="C390" s="16">
        <v>19952793.050000001</v>
      </c>
      <c r="D390" s="16">
        <v>18020000</v>
      </c>
      <c r="E390" s="8">
        <f t="shared" si="5"/>
        <v>90.313170466126792</v>
      </c>
      <c r="F390" s="64"/>
    </row>
    <row r="391" spans="1:6" ht="78">
      <c r="A391" s="31"/>
      <c r="B391" s="39" t="s">
        <v>202</v>
      </c>
      <c r="C391" s="16">
        <v>20827348.219999999</v>
      </c>
      <c r="D391" s="16">
        <v>18077144.27</v>
      </c>
      <c r="E391" s="8">
        <f t="shared" si="5"/>
        <v>86.795227501122568</v>
      </c>
      <c r="F391" s="64"/>
    </row>
    <row r="392" spans="1:6" ht="15.6">
      <c r="A392" s="31"/>
      <c r="B392" s="36" t="s">
        <v>2</v>
      </c>
      <c r="C392" s="16">
        <v>20827348.219999999</v>
      </c>
      <c r="D392" s="16">
        <v>18077144.27</v>
      </c>
      <c r="E392" s="8">
        <f t="shared" si="5"/>
        <v>86.795227501122568</v>
      </c>
      <c r="F392" s="64"/>
    </row>
    <row r="393" spans="1:6" ht="46.8">
      <c r="A393" s="31"/>
      <c r="B393" s="39" t="s">
        <v>139</v>
      </c>
      <c r="C393" s="16">
        <v>78322.94</v>
      </c>
      <c r="D393" s="16">
        <v>57626.78</v>
      </c>
      <c r="E393" s="8">
        <f t="shared" si="5"/>
        <v>73.575864235944152</v>
      </c>
      <c r="F393" s="64"/>
    </row>
    <row r="394" spans="1:6" ht="15.6">
      <c r="A394" s="31"/>
      <c r="B394" s="36" t="s">
        <v>2</v>
      </c>
      <c r="C394" s="16">
        <v>78322.94</v>
      </c>
      <c r="D394" s="16">
        <v>57626.78</v>
      </c>
      <c r="E394" s="8">
        <f t="shared" si="5"/>
        <v>73.575864235944152</v>
      </c>
      <c r="F394" s="64"/>
    </row>
    <row r="395" spans="1:6" ht="62.4">
      <c r="A395" s="31"/>
      <c r="B395" s="39" t="s">
        <v>140</v>
      </c>
      <c r="C395" s="16">
        <v>14952046.199999999</v>
      </c>
      <c r="D395" s="16">
        <v>11444405.199999999</v>
      </c>
      <c r="E395" s="8">
        <f t="shared" si="5"/>
        <v>76.540729254836037</v>
      </c>
      <c r="F395" s="63"/>
    </row>
    <row r="396" spans="1:6" ht="15.6">
      <c r="A396" s="31"/>
      <c r="B396" s="36" t="s">
        <v>2</v>
      </c>
      <c r="C396" s="16">
        <v>14952046.199999999</v>
      </c>
      <c r="D396" s="16">
        <v>11444405.199999999</v>
      </c>
      <c r="E396" s="8">
        <f t="shared" si="5"/>
        <v>76.540729254836037</v>
      </c>
      <c r="F396" s="64"/>
    </row>
    <row r="397" spans="1:6" ht="109.2">
      <c r="A397" s="31"/>
      <c r="B397" s="39" t="s">
        <v>141</v>
      </c>
      <c r="C397" s="16">
        <v>869629.97</v>
      </c>
      <c r="D397" s="16">
        <v>869629.97</v>
      </c>
      <c r="E397" s="8">
        <f t="shared" si="5"/>
        <v>100</v>
      </c>
    </row>
    <row r="398" spans="1:6" ht="15.6">
      <c r="A398" s="31"/>
      <c r="B398" s="36" t="s">
        <v>2</v>
      </c>
      <c r="C398" s="16">
        <v>869629.97</v>
      </c>
      <c r="D398" s="16">
        <v>869629.97</v>
      </c>
      <c r="E398" s="8">
        <f t="shared" si="5"/>
        <v>100</v>
      </c>
    </row>
    <row r="399" spans="1:6" ht="62.4">
      <c r="A399" s="31"/>
      <c r="B399" s="39" t="s">
        <v>162</v>
      </c>
      <c r="C399" s="16">
        <v>287093.69</v>
      </c>
      <c r="D399" s="16">
        <v>173181.71</v>
      </c>
      <c r="E399" s="8">
        <f t="shared" si="5"/>
        <v>60.322367238374341</v>
      </c>
    </row>
    <row r="400" spans="1:6" ht="15.6">
      <c r="A400" s="31"/>
      <c r="B400" s="36" t="s">
        <v>2</v>
      </c>
      <c r="C400" s="16">
        <v>287093.69</v>
      </c>
      <c r="D400" s="16">
        <v>173181.71</v>
      </c>
      <c r="E400" s="8">
        <f t="shared" si="5"/>
        <v>60.322367238374341</v>
      </c>
    </row>
    <row r="401" spans="1:6" ht="31.2">
      <c r="A401" s="31"/>
      <c r="B401" s="86" t="s">
        <v>203</v>
      </c>
      <c r="C401" s="16">
        <v>52961221</v>
      </c>
      <c r="D401" s="16">
        <v>52961221</v>
      </c>
      <c r="E401" s="8">
        <f t="shared" si="5"/>
        <v>100</v>
      </c>
    </row>
    <row r="402" spans="1:6" ht="15.6">
      <c r="A402" s="31"/>
      <c r="B402" s="36" t="s">
        <v>2</v>
      </c>
      <c r="C402" s="16">
        <v>52961221</v>
      </c>
      <c r="D402" s="16">
        <v>52961221</v>
      </c>
      <c r="E402" s="8">
        <f t="shared" si="5"/>
        <v>100</v>
      </c>
    </row>
    <row r="403" spans="1:6" ht="46.8">
      <c r="A403" s="31"/>
      <c r="B403" s="87" t="s">
        <v>204</v>
      </c>
      <c r="C403" s="16">
        <v>46811672.590000004</v>
      </c>
      <c r="D403" s="16">
        <v>37620215.130000003</v>
      </c>
      <c r="E403" s="8">
        <f t="shared" si="5"/>
        <v>80.365030874877348</v>
      </c>
    </row>
    <row r="404" spans="1:6" ht="15.6">
      <c r="A404" s="31"/>
      <c r="B404" s="36" t="s">
        <v>2</v>
      </c>
      <c r="C404" s="16">
        <v>46811672.590000004</v>
      </c>
      <c r="D404" s="16">
        <v>37620215.130000003</v>
      </c>
      <c r="E404" s="8">
        <f t="shared" si="5"/>
        <v>80.365030874877348</v>
      </c>
    </row>
    <row r="405" spans="1:6" ht="31.2">
      <c r="A405" s="31"/>
      <c r="B405" s="88" t="s">
        <v>205</v>
      </c>
      <c r="C405" s="16">
        <v>25284324.370000001</v>
      </c>
      <c r="D405" s="16">
        <v>18843162.859999999</v>
      </c>
      <c r="E405" s="8">
        <f t="shared" si="5"/>
        <v>74.525079587879048</v>
      </c>
    </row>
    <row r="406" spans="1:6" ht="15.6">
      <c r="A406" s="31"/>
      <c r="B406" s="36" t="s">
        <v>206</v>
      </c>
      <c r="C406" s="16">
        <v>25284324.370000001</v>
      </c>
      <c r="D406" s="16">
        <v>18843162.859999999</v>
      </c>
      <c r="E406" s="8">
        <f t="shared" si="5"/>
        <v>74.525079587879048</v>
      </c>
    </row>
    <row r="407" spans="1:6" ht="46.8">
      <c r="A407" s="31"/>
      <c r="B407" s="87" t="s">
        <v>207</v>
      </c>
      <c r="C407" s="16">
        <v>700000</v>
      </c>
      <c r="D407" s="16">
        <v>699908</v>
      </c>
      <c r="E407" s="8">
        <f t="shared" si="5"/>
        <v>99.986857142857147</v>
      </c>
    </row>
    <row r="408" spans="1:6" ht="15.6">
      <c r="A408" s="31"/>
      <c r="B408" s="36" t="s">
        <v>2</v>
      </c>
      <c r="C408" s="16">
        <v>700000</v>
      </c>
      <c r="D408" s="16">
        <v>699908</v>
      </c>
      <c r="E408" s="8">
        <f t="shared" si="5"/>
        <v>99.986857142857147</v>
      </c>
    </row>
    <row r="409" spans="1:6" ht="93.6">
      <c r="A409" s="31"/>
      <c r="B409" s="39" t="s">
        <v>142</v>
      </c>
      <c r="C409" s="16">
        <v>17894610.27</v>
      </c>
      <c r="D409" s="16">
        <v>12695299.199999999</v>
      </c>
      <c r="E409" s="8">
        <f t="shared" si="5"/>
        <v>70.944820861974549</v>
      </c>
    </row>
    <row r="410" spans="1:6" ht="15.6">
      <c r="A410" s="31"/>
      <c r="B410" s="36" t="s">
        <v>2</v>
      </c>
      <c r="C410" s="16">
        <v>17894610.27</v>
      </c>
      <c r="D410" s="16">
        <v>12695299.199999999</v>
      </c>
      <c r="E410" s="8">
        <f t="shared" si="5"/>
        <v>70.944820861974549</v>
      </c>
    </row>
    <row r="411" spans="1:6" ht="31.2">
      <c r="A411" s="31"/>
      <c r="B411" s="39" t="s">
        <v>143</v>
      </c>
      <c r="C411" s="16">
        <v>17894610.27</v>
      </c>
      <c r="D411" s="16">
        <v>12695299.199999999</v>
      </c>
      <c r="E411" s="8">
        <f t="shared" si="5"/>
        <v>70.944820861974549</v>
      </c>
    </row>
    <row r="412" spans="1:6" ht="15.6">
      <c r="A412" s="31"/>
      <c r="B412" s="36" t="s">
        <v>2</v>
      </c>
      <c r="C412" s="16">
        <v>17894610.27</v>
      </c>
      <c r="D412" s="16">
        <v>12695299.199999999</v>
      </c>
      <c r="E412" s="8">
        <f t="shared" si="5"/>
        <v>70.944820861974549</v>
      </c>
    </row>
    <row r="413" spans="1:6" ht="62.4">
      <c r="A413" s="31"/>
      <c r="B413" s="39" t="s">
        <v>144</v>
      </c>
      <c r="C413" s="16">
        <v>17894610.27</v>
      </c>
      <c r="D413" s="16">
        <v>12695299.199999999</v>
      </c>
      <c r="E413" s="8">
        <f t="shared" si="5"/>
        <v>70.944820861974549</v>
      </c>
    </row>
    <row r="414" spans="1:6" ht="15.6">
      <c r="A414" s="31"/>
      <c r="B414" s="36" t="s">
        <v>2</v>
      </c>
      <c r="C414" s="16">
        <v>17894610.27</v>
      </c>
      <c r="D414" s="16">
        <v>12695299.199999999</v>
      </c>
      <c r="E414" s="8">
        <f t="shared" ref="E414:E452" si="6">D414/C414*100</f>
        <v>70.944820861974549</v>
      </c>
    </row>
    <row r="415" spans="1:6" ht="46.8">
      <c r="A415" s="19"/>
      <c r="B415" s="38" t="s">
        <v>176</v>
      </c>
      <c r="C415" s="67">
        <v>11849702.25</v>
      </c>
      <c r="D415" s="7">
        <v>11470051.66</v>
      </c>
      <c r="E415" s="8">
        <f t="shared" si="6"/>
        <v>96.796117050114063</v>
      </c>
      <c r="F415" s="20"/>
    </row>
    <row r="416" spans="1:6" ht="15.6">
      <c r="A416" s="19"/>
      <c r="B416" s="9" t="s">
        <v>2</v>
      </c>
      <c r="C416" s="40">
        <v>9966761.9800000004</v>
      </c>
      <c r="D416" s="7">
        <v>9606094</v>
      </c>
      <c r="E416" s="8">
        <f t="shared" si="6"/>
        <v>96.381292332216404</v>
      </c>
    </row>
    <row r="417" spans="1:5" ht="15.6">
      <c r="A417" s="19"/>
      <c r="B417" s="9" t="s">
        <v>3</v>
      </c>
      <c r="C417" s="7">
        <f>C415-C416</f>
        <v>1882940.2699999996</v>
      </c>
      <c r="D417" s="7">
        <v>1863957.66</v>
      </c>
      <c r="E417" s="8">
        <f t="shared" si="6"/>
        <v>98.991863400956433</v>
      </c>
    </row>
    <row r="418" spans="1:5" ht="62.4">
      <c r="A418" s="19"/>
      <c r="B418" s="15" t="s">
        <v>145</v>
      </c>
      <c r="C418" s="12">
        <v>11849702.25</v>
      </c>
      <c r="D418" s="12">
        <v>11470051.66</v>
      </c>
      <c r="E418" s="8">
        <f t="shared" si="6"/>
        <v>96.796117050114063</v>
      </c>
    </row>
    <row r="419" spans="1:5" ht="15.6">
      <c r="A419" s="19"/>
      <c r="B419" s="9" t="s">
        <v>3</v>
      </c>
      <c r="C419" s="12">
        <v>11849702.25</v>
      </c>
      <c r="D419" s="12">
        <v>11470051.66</v>
      </c>
      <c r="E419" s="8">
        <f t="shared" si="6"/>
        <v>96.796117050114063</v>
      </c>
    </row>
    <row r="420" spans="1:5" ht="31.2">
      <c r="A420" s="19"/>
      <c r="B420" s="83" t="s">
        <v>199</v>
      </c>
      <c r="C420" s="12">
        <v>1358373.77</v>
      </c>
      <c r="D420" s="12">
        <v>1358373.77</v>
      </c>
      <c r="E420" s="8">
        <f t="shared" si="6"/>
        <v>100</v>
      </c>
    </row>
    <row r="421" spans="1:5" ht="15.6">
      <c r="A421" s="19"/>
      <c r="B421" s="9" t="s">
        <v>3</v>
      </c>
      <c r="C421" s="12">
        <v>1358373.77</v>
      </c>
      <c r="D421" s="12">
        <v>1358373.77</v>
      </c>
      <c r="E421" s="8">
        <f t="shared" si="6"/>
        <v>100</v>
      </c>
    </row>
    <row r="422" spans="1:5" ht="46.8">
      <c r="A422" s="19"/>
      <c r="B422" s="83" t="s">
        <v>200</v>
      </c>
      <c r="C422" s="12">
        <f>C423+C424</f>
        <v>5678910</v>
      </c>
      <c r="D422" s="12">
        <f>D423+D424</f>
        <v>5678910</v>
      </c>
      <c r="E422" s="8">
        <f t="shared" si="6"/>
        <v>100</v>
      </c>
    </row>
    <row r="423" spans="1:5" ht="15.6">
      <c r="A423" s="19"/>
      <c r="B423" s="84" t="s">
        <v>2</v>
      </c>
      <c r="C423" s="12">
        <v>5394964.5</v>
      </c>
      <c r="D423" s="12">
        <v>5394964.5</v>
      </c>
      <c r="E423" s="8">
        <f t="shared" si="6"/>
        <v>100</v>
      </c>
    </row>
    <row r="424" spans="1:5" ht="15.6">
      <c r="A424" s="19"/>
      <c r="B424" s="9" t="s">
        <v>3</v>
      </c>
      <c r="C424" s="12">
        <v>283945.5</v>
      </c>
      <c r="D424" s="12">
        <v>283945.5</v>
      </c>
      <c r="E424" s="8">
        <f t="shared" si="6"/>
        <v>100</v>
      </c>
    </row>
    <row r="425" spans="1:5" ht="46.8">
      <c r="A425" s="19"/>
      <c r="B425" s="15" t="s">
        <v>146</v>
      </c>
      <c r="C425" s="12">
        <v>0</v>
      </c>
      <c r="D425" s="12">
        <v>0</v>
      </c>
      <c r="E425" s="8">
        <v>0</v>
      </c>
    </row>
    <row r="426" spans="1:5" ht="15.6">
      <c r="A426" s="19"/>
      <c r="B426" s="9" t="s">
        <v>3</v>
      </c>
      <c r="C426" s="12">
        <v>0</v>
      </c>
      <c r="D426" s="12">
        <v>0</v>
      </c>
      <c r="E426" s="8">
        <v>0</v>
      </c>
    </row>
    <row r="427" spans="1:5" ht="46.8">
      <c r="A427" s="19"/>
      <c r="B427" s="15" t="s">
        <v>163</v>
      </c>
      <c r="C427" s="12">
        <v>0</v>
      </c>
      <c r="D427" s="12">
        <v>0</v>
      </c>
      <c r="E427" s="8">
        <v>0</v>
      </c>
    </row>
    <row r="428" spans="1:5" ht="15.6">
      <c r="A428" s="19"/>
      <c r="B428" s="9" t="s">
        <v>3</v>
      </c>
      <c r="C428" s="12">
        <v>0</v>
      </c>
      <c r="D428" s="12">
        <v>0</v>
      </c>
      <c r="E428" s="8">
        <v>0</v>
      </c>
    </row>
    <row r="429" spans="1:5" ht="46.8">
      <c r="A429" s="19"/>
      <c r="B429" s="80" t="s">
        <v>164</v>
      </c>
      <c r="C429" s="12">
        <f>C430+C431</f>
        <v>3112418.48</v>
      </c>
      <c r="D429" s="12">
        <f>D430+D431</f>
        <v>3077167.89</v>
      </c>
      <c r="E429" s="8">
        <f t="shared" si="6"/>
        <v>98.867421260138528</v>
      </c>
    </row>
    <row r="430" spans="1:5" ht="15.6">
      <c r="A430" s="19"/>
      <c r="B430" s="9" t="s">
        <v>2</v>
      </c>
      <c r="C430" s="12">
        <v>2956797.48</v>
      </c>
      <c r="D430" s="12">
        <v>2923309.5</v>
      </c>
      <c r="E430" s="8">
        <f t="shared" si="6"/>
        <v>98.867423953567496</v>
      </c>
    </row>
    <row r="431" spans="1:5" ht="15.6">
      <c r="A431" s="19"/>
      <c r="B431" s="9" t="s">
        <v>3</v>
      </c>
      <c r="C431" s="12">
        <v>155621</v>
      </c>
      <c r="D431" s="12">
        <v>153858.39000000001</v>
      </c>
      <c r="E431" s="8">
        <f t="shared" si="6"/>
        <v>98.867370085014244</v>
      </c>
    </row>
    <row r="432" spans="1:5" ht="234">
      <c r="A432" s="19"/>
      <c r="B432" s="85" t="s">
        <v>201</v>
      </c>
      <c r="C432" s="12">
        <f>C433+C434</f>
        <v>1700000</v>
      </c>
      <c r="D432" s="12">
        <f>D433+D434</f>
        <v>1355600</v>
      </c>
      <c r="E432" s="8">
        <f t="shared" si="6"/>
        <v>79.741176470588243</v>
      </c>
    </row>
    <row r="433" spans="1:5" ht="15.6">
      <c r="A433" s="19"/>
      <c r="B433" s="9" t="s">
        <v>2</v>
      </c>
      <c r="C433" s="12">
        <v>1615000</v>
      </c>
      <c r="D433" s="12">
        <v>1287820</v>
      </c>
      <c r="E433" s="8">
        <f t="shared" si="6"/>
        <v>79.741176470588243</v>
      </c>
    </row>
    <row r="434" spans="1:5" ht="15.6">
      <c r="A434" s="19"/>
      <c r="B434" s="9" t="s">
        <v>3</v>
      </c>
      <c r="C434" s="12">
        <v>85000</v>
      </c>
      <c r="D434" s="12">
        <v>67780</v>
      </c>
      <c r="E434" s="8">
        <f t="shared" si="6"/>
        <v>79.741176470588243</v>
      </c>
    </row>
    <row r="435" spans="1:5" ht="31.2">
      <c r="A435" s="19"/>
      <c r="B435" s="38" t="s">
        <v>177</v>
      </c>
      <c r="C435" s="66">
        <v>135000</v>
      </c>
      <c r="D435" s="7">
        <v>62244.5</v>
      </c>
      <c r="E435" s="8">
        <f t="shared" si="6"/>
        <v>46.107037037037038</v>
      </c>
    </row>
    <row r="436" spans="1:5" ht="15.6">
      <c r="A436" s="19"/>
      <c r="B436" s="9" t="s">
        <v>3</v>
      </c>
      <c r="C436" s="66">
        <v>135000</v>
      </c>
      <c r="D436" s="7">
        <v>62244.5</v>
      </c>
      <c r="E436" s="8">
        <f t="shared" si="6"/>
        <v>46.107037037037038</v>
      </c>
    </row>
    <row r="437" spans="1:5" ht="31.2">
      <c r="A437" s="19"/>
      <c r="B437" s="15" t="s">
        <v>147</v>
      </c>
      <c r="C437" s="12">
        <v>20000</v>
      </c>
      <c r="D437" s="12">
        <v>0</v>
      </c>
      <c r="E437" s="8">
        <f t="shared" si="6"/>
        <v>0</v>
      </c>
    </row>
    <row r="438" spans="1:5" ht="15.6">
      <c r="A438" s="19"/>
      <c r="B438" s="9" t="s">
        <v>3</v>
      </c>
      <c r="C438" s="12">
        <v>20000</v>
      </c>
      <c r="D438" s="12">
        <v>0</v>
      </c>
      <c r="E438" s="8">
        <f t="shared" si="6"/>
        <v>0</v>
      </c>
    </row>
    <row r="439" spans="1:5" ht="31.2">
      <c r="A439" s="19"/>
      <c r="B439" s="15" t="s">
        <v>165</v>
      </c>
      <c r="C439" s="12">
        <v>3000</v>
      </c>
      <c r="D439" s="12">
        <v>0</v>
      </c>
      <c r="E439" s="8">
        <f t="shared" si="6"/>
        <v>0</v>
      </c>
    </row>
    <row r="440" spans="1:5" ht="15.6">
      <c r="A440" s="19"/>
      <c r="B440" s="9" t="s">
        <v>3</v>
      </c>
      <c r="C440" s="12">
        <v>3000</v>
      </c>
      <c r="D440" s="12">
        <v>0</v>
      </c>
      <c r="E440" s="8">
        <f t="shared" si="6"/>
        <v>0</v>
      </c>
    </row>
    <row r="441" spans="1:5" ht="31.2">
      <c r="A441" s="19"/>
      <c r="B441" s="39" t="s">
        <v>148</v>
      </c>
      <c r="C441" s="12">
        <v>17000</v>
      </c>
      <c r="D441" s="12">
        <v>0</v>
      </c>
      <c r="E441" s="8">
        <f t="shared" si="6"/>
        <v>0</v>
      </c>
    </row>
    <row r="442" spans="1:5" ht="15.6">
      <c r="A442" s="19"/>
      <c r="B442" s="9" t="s">
        <v>3</v>
      </c>
      <c r="C442" s="12">
        <v>17000</v>
      </c>
      <c r="D442" s="12">
        <v>0</v>
      </c>
      <c r="E442" s="8">
        <f t="shared" si="6"/>
        <v>0</v>
      </c>
    </row>
    <row r="443" spans="1:5" ht="31.2">
      <c r="A443" s="19"/>
      <c r="B443" s="15" t="s">
        <v>149</v>
      </c>
      <c r="C443" s="12">
        <v>115000</v>
      </c>
      <c r="D443" s="16">
        <v>62244.5</v>
      </c>
      <c r="E443" s="8">
        <f t="shared" si="6"/>
        <v>54.125652173913039</v>
      </c>
    </row>
    <row r="444" spans="1:5" ht="15.6">
      <c r="A444" s="19"/>
      <c r="B444" s="9" t="s">
        <v>3</v>
      </c>
      <c r="C444" s="12">
        <v>115000</v>
      </c>
      <c r="D444" s="16">
        <v>62244.5</v>
      </c>
      <c r="E444" s="8">
        <f t="shared" si="6"/>
        <v>54.125652173913039</v>
      </c>
    </row>
    <row r="445" spans="1:5" ht="78">
      <c r="A445" s="19"/>
      <c r="B445" s="15" t="s">
        <v>150</v>
      </c>
      <c r="C445" s="12">
        <v>115000</v>
      </c>
      <c r="D445" s="16">
        <v>49413.5</v>
      </c>
      <c r="E445" s="8">
        <f t="shared" si="6"/>
        <v>42.968260869565214</v>
      </c>
    </row>
    <row r="446" spans="1:5" ht="15.6">
      <c r="A446" s="19"/>
      <c r="B446" s="9" t="s">
        <v>3</v>
      </c>
      <c r="C446" s="12">
        <v>115000</v>
      </c>
      <c r="D446" s="16">
        <v>49413.5</v>
      </c>
      <c r="E446" s="8">
        <f t="shared" si="6"/>
        <v>42.968260869565214</v>
      </c>
    </row>
    <row r="447" spans="1:5" ht="46.8">
      <c r="A447" s="19"/>
      <c r="B447" s="15" t="s">
        <v>151</v>
      </c>
      <c r="C447" s="12">
        <v>115000</v>
      </c>
      <c r="D447" s="16">
        <v>49413.5</v>
      </c>
      <c r="E447" s="8">
        <f t="shared" si="6"/>
        <v>42.968260869565214</v>
      </c>
    </row>
    <row r="448" spans="1:5" ht="15.6">
      <c r="A448" s="19"/>
      <c r="B448" s="9" t="s">
        <v>3</v>
      </c>
      <c r="C448" s="12">
        <v>115000</v>
      </c>
      <c r="D448" s="16">
        <v>49413.5</v>
      </c>
      <c r="E448" s="8">
        <f t="shared" si="6"/>
        <v>42.968260869565214</v>
      </c>
    </row>
    <row r="449" spans="1:7" ht="15.6">
      <c r="A449" s="19"/>
      <c r="B449" s="11" t="s">
        <v>152</v>
      </c>
      <c r="C449" s="10">
        <f>C6+C37+C105+C202+C238+C296+C321+C350+C415+C435</f>
        <v>1019609292.75</v>
      </c>
      <c r="D449" s="7">
        <f>D6+D37+D105+D202+D238+D296+D321+D350+D415+D435</f>
        <v>731017010.83000004</v>
      </c>
      <c r="E449" s="8">
        <f t="shared" si="6"/>
        <v>71.695797206630544</v>
      </c>
      <c r="F449" s="20"/>
      <c r="G449" s="20"/>
    </row>
    <row r="450" spans="1:7" ht="15.6">
      <c r="A450" s="19"/>
      <c r="B450" s="6" t="s">
        <v>153</v>
      </c>
      <c r="C450" s="7">
        <f>C351</f>
        <v>74488104.319999993</v>
      </c>
      <c r="D450" s="7">
        <v>55577240.43</v>
      </c>
      <c r="E450" s="8">
        <f t="shared" si="6"/>
        <v>74.612236326005615</v>
      </c>
    </row>
    <row r="451" spans="1:7" ht="15.6">
      <c r="A451" s="19"/>
      <c r="B451" s="6" t="s">
        <v>154</v>
      </c>
      <c r="C451" s="62">
        <f>C7+C38+C106+C203+C297+C322+C352+C416</f>
        <v>581387368.74000001</v>
      </c>
      <c r="D451" s="100">
        <f>D7+D38+D106+D203+D297+D322+D352+D416</f>
        <v>446188684.22999996</v>
      </c>
      <c r="E451" s="8">
        <f t="shared" si="6"/>
        <v>76.745507078523801</v>
      </c>
    </row>
    <row r="452" spans="1:7" ht="15.6">
      <c r="A452" s="19"/>
      <c r="B452" s="6" t="s">
        <v>155</v>
      </c>
      <c r="C452" s="62">
        <f>C449-C450-C451</f>
        <v>363733819.69000006</v>
      </c>
      <c r="D452" s="7">
        <f>D449-D450-D451</f>
        <v>229251086.17000014</v>
      </c>
      <c r="E452" s="8">
        <f t="shared" si="6"/>
        <v>63.027157157226753</v>
      </c>
    </row>
    <row r="453" spans="1:7" ht="0.6" customHeight="1">
      <c r="A453" s="41"/>
      <c r="B453" s="42"/>
      <c r="C453" s="43"/>
      <c r="D453" s="44"/>
      <c r="E453" s="45"/>
    </row>
    <row r="454" spans="1:7" ht="41.4">
      <c r="A454" s="41"/>
      <c r="B454" s="69" t="s">
        <v>156</v>
      </c>
      <c r="D454" s="99" t="s">
        <v>157</v>
      </c>
      <c r="E454" s="99"/>
    </row>
    <row r="455" spans="1:7" ht="15.6">
      <c r="A455" s="41"/>
      <c r="B455" t="s">
        <v>158</v>
      </c>
      <c r="D455" s="47"/>
      <c r="E455" s="47"/>
    </row>
    <row r="456" spans="1:7">
      <c r="C456" s="20"/>
      <c r="D456" s="47"/>
      <c r="E456" s="47"/>
    </row>
    <row r="457" spans="1:7" ht="15.6">
      <c r="B457" s="46"/>
      <c r="D457" s="99"/>
      <c r="E457" s="99"/>
    </row>
    <row r="458" spans="1:7">
      <c r="D458" s="47"/>
      <c r="E458" s="47"/>
    </row>
    <row r="459" spans="1:7">
      <c r="D459" s="47"/>
      <c r="E459" s="47"/>
    </row>
    <row r="460" spans="1:7">
      <c r="D460" s="47"/>
      <c r="E460" s="47"/>
    </row>
    <row r="461" spans="1:7">
      <c r="D461" s="47"/>
      <c r="E461" s="47"/>
    </row>
    <row r="462" spans="1:7">
      <c r="D462" s="47"/>
      <c r="E462" s="47"/>
    </row>
    <row r="463" spans="1:7">
      <c r="D463" s="47"/>
      <c r="E463" s="47"/>
    </row>
    <row r="464" spans="1:7">
      <c r="D464" s="47"/>
      <c r="E464" s="47"/>
    </row>
    <row r="465" spans="4:5">
      <c r="D465" s="47"/>
      <c r="E465" s="47"/>
    </row>
    <row r="466" spans="4:5">
      <c r="D466" s="47"/>
      <c r="E466" s="47"/>
    </row>
    <row r="467" spans="4:5">
      <c r="D467" s="47"/>
      <c r="E467" s="47"/>
    </row>
    <row r="468" spans="4:5">
      <c r="D468" s="47"/>
      <c r="E468" s="47"/>
    </row>
    <row r="469" spans="4:5">
      <c r="D469" s="47"/>
      <c r="E469" s="47"/>
    </row>
    <row r="470" spans="4:5">
      <c r="D470" s="47"/>
      <c r="E470" s="47"/>
    </row>
    <row r="471" spans="4:5">
      <c r="D471" s="47"/>
      <c r="E471" s="47"/>
    </row>
    <row r="472" spans="4:5">
      <c r="D472" s="47"/>
      <c r="E472" s="47"/>
    </row>
    <row r="473" spans="4:5">
      <c r="D473" s="47"/>
      <c r="E473" s="47"/>
    </row>
    <row r="474" spans="4:5">
      <c r="D474" s="47"/>
      <c r="E474" s="47"/>
    </row>
    <row r="475" spans="4:5">
      <c r="D475" s="47"/>
      <c r="E475" s="47"/>
    </row>
    <row r="476" spans="4:5">
      <c r="D476" s="47"/>
      <c r="E476" s="47"/>
    </row>
    <row r="477" spans="4:5">
      <c r="D477" s="47"/>
      <c r="E477" s="47"/>
    </row>
    <row r="478" spans="4:5">
      <c r="D478" s="47"/>
      <c r="E478" s="47"/>
    </row>
    <row r="479" spans="4:5">
      <c r="D479" s="47"/>
      <c r="E479" s="47"/>
    </row>
    <row r="480" spans="4:5">
      <c r="D480" s="47"/>
      <c r="E480" s="47"/>
    </row>
    <row r="481" spans="4:5">
      <c r="D481" s="47"/>
      <c r="E481" s="47"/>
    </row>
    <row r="482" spans="4:5">
      <c r="D482" s="47"/>
      <c r="E482" s="47"/>
    </row>
    <row r="483" spans="4:5">
      <c r="D483" s="47"/>
      <c r="E483" s="47"/>
    </row>
    <row r="484" spans="4:5">
      <c r="D484" s="47"/>
      <c r="E484" s="47"/>
    </row>
    <row r="485" spans="4:5">
      <c r="D485" s="47"/>
      <c r="E485" s="47"/>
    </row>
    <row r="486" spans="4:5">
      <c r="D486" s="47"/>
      <c r="E486" s="47"/>
    </row>
    <row r="487" spans="4:5">
      <c r="D487" s="47"/>
      <c r="E487" s="47"/>
    </row>
    <row r="488" spans="4:5">
      <c r="D488" s="47"/>
      <c r="E488" s="47"/>
    </row>
    <row r="489" spans="4:5">
      <c r="D489" s="47"/>
      <c r="E489" s="47"/>
    </row>
    <row r="490" spans="4:5">
      <c r="D490" s="47"/>
      <c r="E490" s="47"/>
    </row>
    <row r="491" spans="4:5">
      <c r="D491" s="47"/>
      <c r="E491" s="47"/>
    </row>
    <row r="492" spans="4:5">
      <c r="D492" s="47"/>
      <c r="E492" s="47"/>
    </row>
    <row r="493" spans="4:5">
      <c r="D493" s="47"/>
      <c r="E493" s="47"/>
    </row>
    <row r="494" spans="4:5">
      <c r="D494" s="48"/>
      <c r="E494" s="48"/>
    </row>
    <row r="495" spans="4:5">
      <c r="D495" s="47"/>
      <c r="E495" s="47"/>
    </row>
    <row r="496" spans="4:5">
      <c r="D496" s="47"/>
      <c r="E496" s="47"/>
    </row>
    <row r="497" spans="4:5">
      <c r="D497" s="47"/>
      <c r="E497" s="47"/>
    </row>
    <row r="498" spans="4:5">
      <c r="D498" s="47"/>
      <c r="E498" s="47"/>
    </row>
    <row r="499" spans="4:5">
      <c r="D499" s="47"/>
      <c r="E499" s="47"/>
    </row>
    <row r="500" spans="4:5">
      <c r="D500" s="47"/>
      <c r="E500" s="47"/>
    </row>
    <row r="501" spans="4:5">
      <c r="D501" s="47"/>
      <c r="E501" s="47"/>
    </row>
    <row r="502" spans="4:5">
      <c r="D502" s="47"/>
      <c r="E502" s="47"/>
    </row>
    <row r="503" spans="4:5">
      <c r="D503" s="47"/>
      <c r="E503" s="47"/>
    </row>
    <row r="504" spans="4:5">
      <c r="D504" s="47"/>
      <c r="E504" s="47"/>
    </row>
    <row r="505" spans="4:5">
      <c r="D505" s="47"/>
      <c r="E505" s="47"/>
    </row>
    <row r="506" spans="4:5">
      <c r="D506" s="47"/>
      <c r="E506" s="47"/>
    </row>
    <row r="507" spans="4:5">
      <c r="D507" s="47"/>
      <c r="E507" s="47"/>
    </row>
    <row r="508" spans="4:5">
      <c r="D508" s="47"/>
      <c r="E508" s="47"/>
    </row>
    <row r="509" spans="4:5">
      <c r="D509" s="47"/>
      <c r="E509" s="47"/>
    </row>
    <row r="510" spans="4:5">
      <c r="D510" s="47"/>
      <c r="E510" s="47"/>
    </row>
    <row r="511" spans="4:5">
      <c r="D511" s="47"/>
      <c r="E511" s="47"/>
    </row>
  </sheetData>
  <mergeCells count="3">
    <mergeCell ref="A1:E4"/>
    <mergeCell ref="D454:E454"/>
    <mergeCell ref="D457:E457"/>
  </mergeCells>
  <pageMargins left="0.4724409448818898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2020-10-26T12:46:46Z</dcterms:modified>
</cp:coreProperties>
</file>